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showInkAnnotation="0" autoCompressPictures="0"/>
  <bookViews>
    <workbookView xWindow="885" yWindow="345" windowWidth="19890" windowHeight="10560" tabRatio="643" activeTab="1"/>
  </bookViews>
  <sheets>
    <sheet name="Notes" sheetId="20" r:id="rId1"/>
    <sheet name="Selected Characteristics" sheetId="18" r:id="rId2"/>
    <sheet name="By Community" sheetId="19" r:id="rId3"/>
  </sheets>
  <definedNames>
    <definedName name="_xlnm.Print_Area" localSheetId="2">'By Community'!$A$1:$K$60</definedName>
    <definedName name="_xlnm.Print_Area" localSheetId="0">Notes!$A$1:$T$20</definedName>
    <definedName name="_xlnm.Print_Area" localSheetId="1">'Selected Characteristics'!$A$1:$K$61</definedName>
  </definedNames>
  <calcPr calcId="145621"/>
</workbook>
</file>

<file path=xl/calcChain.xml><?xml version="1.0" encoding="utf-8"?>
<calcChain xmlns="http://schemas.openxmlformats.org/spreadsheetml/2006/main">
  <c r="K55" i="19" l="1"/>
  <c r="I55" i="19"/>
  <c r="G55" i="19"/>
  <c r="E55" i="19"/>
  <c r="C55" i="19"/>
  <c r="K42" i="18" l="1"/>
  <c r="I42" i="18"/>
  <c r="G42" i="18"/>
  <c r="E42" i="18"/>
  <c r="C42" i="18"/>
  <c r="K41" i="18"/>
  <c r="I41" i="18"/>
  <c r="G41" i="18"/>
  <c r="E41" i="18"/>
  <c r="C41" i="18"/>
  <c r="K54" i="18" l="1"/>
  <c r="K53" i="18"/>
  <c r="K52" i="18"/>
  <c r="K49" i="18"/>
  <c r="K47" i="18"/>
  <c r="K46" i="18"/>
  <c r="K45" i="18"/>
  <c r="K43" i="18"/>
  <c r="K40" i="18"/>
  <c r="K38" i="18"/>
  <c r="K37" i="18"/>
  <c r="K36" i="18"/>
  <c r="K34" i="18"/>
  <c r="K33" i="18"/>
  <c r="K32" i="18"/>
  <c r="K30" i="18"/>
  <c r="K29" i="18"/>
  <c r="K28" i="18"/>
  <c r="K25" i="18"/>
  <c r="K24" i="18"/>
  <c r="K23" i="18"/>
  <c r="K22" i="18"/>
  <c r="K21" i="18"/>
  <c r="K20" i="18"/>
  <c r="K19" i="18"/>
  <c r="K17" i="18"/>
  <c r="K16" i="18"/>
  <c r="K13" i="18"/>
  <c r="K12" i="18"/>
  <c r="K9" i="18"/>
  <c r="I54" i="18"/>
  <c r="I53" i="18"/>
  <c r="I52" i="18"/>
  <c r="I49" i="18"/>
  <c r="I47" i="18"/>
  <c r="I46" i="18"/>
  <c r="I45" i="18"/>
  <c r="I43" i="18"/>
  <c r="I40" i="18"/>
  <c r="I38" i="18"/>
  <c r="I37" i="18"/>
  <c r="I36" i="18"/>
  <c r="I34" i="18"/>
  <c r="I33" i="18"/>
  <c r="I32" i="18"/>
  <c r="I30" i="18"/>
  <c r="I29" i="18"/>
  <c r="I28" i="18"/>
  <c r="I25" i="18"/>
  <c r="I24" i="18"/>
  <c r="I23" i="18"/>
  <c r="I22" i="18"/>
  <c r="I21" i="18"/>
  <c r="I20" i="18"/>
  <c r="I19" i="18"/>
  <c r="I17" i="18"/>
  <c r="I16" i="18"/>
  <c r="I13" i="18"/>
  <c r="I12" i="18"/>
  <c r="I9" i="18"/>
  <c r="G54" i="18"/>
  <c r="G53" i="18"/>
  <c r="G52" i="18"/>
  <c r="G49" i="18"/>
  <c r="G47" i="18"/>
  <c r="G46" i="18"/>
  <c r="G45" i="18"/>
  <c r="G43" i="18"/>
  <c r="G40" i="18"/>
  <c r="G38" i="18"/>
  <c r="G37" i="18"/>
  <c r="G36" i="18"/>
  <c r="G34" i="18"/>
  <c r="G33" i="18"/>
  <c r="G32" i="18"/>
  <c r="G30" i="18"/>
  <c r="G29" i="18"/>
  <c r="G28" i="18"/>
  <c r="G25" i="18"/>
  <c r="G24" i="18"/>
  <c r="G23" i="18"/>
  <c r="G22" i="18"/>
  <c r="G21" i="18"/>
  <c r="G20" i="18"/>
  <c r="G19" i="18"/>
  <c r="G17" i="18"/>
  <c r="G16" i="18"/>
  <c r="G14" i="18"/>
  <c r="G13" i="18"/>
  <c r="G12" i="18"/>
  <c r="G9" i="18"/>
  <c r="E54" i="18"/>
  <c r="E53" i="18"/>
  <c r="E52" i="18"/>
  <c r="E49" i="18"/>
  <c r="E47" i="18"/>
  <c r="E46" i="18"/>
  <c r="E45" i="18"/>
  <c r="E43" i="18"/>
  <c r="E40" i="18"/>
  <c r="E38" i="18"/>
  <c r="E37" i="18"/>
  <c r="E36" i="18"/>
  <c r="E34" i="18"/>
  <c r="E33" i="18"/>
  <c r="E32" i="18"/>
  <c r="E30" i="18"/>
  <c r="E29" i="18"/>
  <c r="E28" i="18"/>
  <c r="E25" i="18"/>
  <c r="E24" i="18"/>
  <c r="E23" i="18"/>
  <c r="E22" i="18"/>
  <c r="E21" i="18"/>
  <c r="E20" i="18"/>
  <c r="E19" i="18"/>
  <c r="E17" i="18"/>
  <c r="E16" i="18"/>
  <c r="E14" i="18"/>
  <c r="E13" i="18"/>
  <c r="E12" i="18"/>
  <c r="E9" i="18"/>
  <c r="C12" i="18"/>
  <c r="C13" i="18"/>
  <c r="C14" i="18"/>
  <c r="C16" i="18"/>
  <c r="C17" i="18"/>
  <c r="C19" i="18"/>
  <c r="C20" i="18"/>
  <c r="C21" i="18"/>
  <c r="C22" i="18"/>
  <c r="C23" i="18"/>
  <c r="C24" i="18"/>
  <c r="C25" i="18"/>
  <c r="C28" i="18"/>
  <c r="C29" i="18"/>
  <c r="C30" i="18"/>
  <c r="C32" i="18"/>
  <c r="C33" i="18"/>
  <c r="C34" i="18"/>
  <c r="C36" i="18"/>
  <c r="C37" i="18"/>
  <c r="C38" i="18"/>
  <c r="C40" i="18"/>
  <c r="C43" i="18"/>
  <c r="C45" i="18"/>
  <c r="C46" i="18"/>
  <c r="C47" i="18"/>
  <c r="C49" i="18"/>
  <c r="C52" i="18"/>
  <c r="C53" i="18"/>
  <c r="C54" i="18"/>
  <c r="C9" i="18"/>
  <c r="K54" i="19"/>
  <c r="K53" i="19"/>
  <c r="K52" i="19"/>
  <c r="K50" i="19"/>
  <c r="K49" i="19"/>
  <c r="K48" i="19"/>
  <c r="K47" i="19"/>
  <c r="K46" i="19"/>
  <c r="K44" i="19"/>
  <c r="K43" i="19"/>
  <c r="K42" i="19"/>
  <c r="K41" i="19"/>
  <c r="K40" i="19"/>
  <c r="K39" i="19"/>
  <c r="K38" i="19"/>
  <c r="K36" i="19"/>
  <c r="K35" i="19"/>
  <c r="K34" i="19"/>
  <c r="K33" i="19"/>
  <c r="K32" i="19"/>
  <c r="K31" i="19"/>
  <c r="K30" i="19"/>
  <c r="K29" i="19"/>
  <c r="K28" i="19"/>
  <c r="K26" i="19"/>
  <c r="K25" i="19"/>
  <c r="K24" i="19"/>
  <c r="K23" i="19"/>
  <c r="K22" i="19"/>
  <c r="K21" i="19"/>
  <c r="K19" i="19"/>
  <c r="K18" i="19"/>
  <c r="K17" i="19"/>
  <c r="K16" i="19"/>
  <c r="K15" i="19"/>
  <c r="K14" i="19"/>
  <c r="K13" i="19"/>
  <c r="K12" i="19"/>
  <c r="K11" i="19"/>
  <c r="I54" i="19"/>
  <c r="I53" i="19"/>
  <c r="I52" i="19"/>
  <c r="I50" i="19"/>
  <c r="I49" i="19"/>
  <c r="I48" i="19"/>
  <c r="I47" i="19"/>
  <c r="I46" i="19"/>
  <c r="I44" i="19"/>
  <c r="I43" i="19"/>
  <c r="I42" i="19"/>
  <c r="I41" i="19"/>
  <c r="I40" i="19"/>
  <c r="I38" i="19"/>
  <c r="I36" i="19"/>
  <c r="I35" i="19"/>
  <c r="I33" i="19"/>
  <c r="I32" i="19"/>
  <c r="I31" i="19"/>
  <c r="I30" i="19"/>
  <c r="I29" i="19"/>
  <c r="I28" i="19"/>
  <c r="I26" i="19"/>
  <c r="I25" i="19"/>
  <c r="I24" i="19"/>
  <c r="I23" i="19"/>
  <c r="I22" i="19"/>
  <c r="I21" i="19"/>
  <c r="I19" i="19"/>
  <c r="I18" i="19"/>
  <c r="I17" i="19"/>
  <c r="I16" i="19"/>
  <c r="I15" i="19"/>
  <c r="I14" i="19"/>
  <c r="I13" i="19"/>
  <c r="I12" i="19"/>
  <c r="I11" i="19"/>
  <c r="G54" i="19"/>
  <c r="G53" i="19"/>
  <c r="G52" i="19"/>
  <c r="G50" i="19"/>
  <c r="G49" i="19"/>
  <c r="G48" i="19"/>
  <c r="G47" i="19"/>
  <c r="G46" i="19"/>
  <c r="G44" i="19"/>
  <c r="G43" i="19"/>
  <c r="G42" i="19"/>
  <c r="G41" i="19"/>
  <c r="G40" i="19"/>
  <c r="G39" i="19"/>
  <c r="G38" i="19"/>
  <c r="G36" i="19"/>
  <c r="G35" i="19"/>
  <c r="G34" i="19"/>
  <c r="G33" i="19"/>
  <c r="G32" i="19"/>
  <c r="G31" i="19"/>
  <c r="G30" i="19"/>
  <c r="G29" i="19"/>
  <c r="G28" i="19"/>
  <c r="G26" i="19"/>
  <c r="G25" i="19"/>
  <c r="G24" i="19"/>
  <c r="G23" i="19"/>
  <c r="G22" i="19"/>
  <c r="G21" i="19"/>
  <c r="G19" i="19"/>
  <c r="G18" i="19"/>
  <c r="G17" i="19"/>
  <c r="G16" i="19"/>
  <c r="G15" i="19"/>
  <c r="G14" i="19"/>
  <c r="G13" i="19"/>
  <c r="G12" i="19"/>
  <c r="G11" i="19"/>
  <c r="E54" i="19"/>
  <c r="E53" i="19"/>
  <c r="E52" i="19"/>
  <c r="E50" i="19"/>
  <c r="E49" i="19"/>
  <c r="E48" i="19"/>
  <c r="E47" i="19"/>
  <c r="E46" i="19"/>
  <c r="E44" i="19"/>
  <c r="E43" i="19"/>
  <c r="E42" i="19"/>
  <c r="E41" i="19"/>
  <c r="E40" i="19"/>
  <c r="E39" i="19"/>
  <c r="E38" i="19"/>
  <c r="E36" i="19"/>
  <c r="E35" i="19"/>
  <c r="E34" i="19"/>
  <c r="E33" i="19"/>
  <c r="E32" i="19"/>
  <c r="E31" i="19"/>
  <c r="E30" i="19"/>
  <c r="E29" i="19"/>
  <c r="E28" i="19"/>
  <c r="E26" i="19"/>
  <c r="E25" i="19"/>
  <c r="E24" i="19"/>
  <c r="E23" i="19"/>
  <c r="E22" i="19"/>
  <c r="E21" i="19"/>
  <c r="E19" i="19"/>
  <c r="E18" i="19"/>
  <c r="E17" i="19"/>
  <c r="E16" i="19"/>
  <c r="E15" i="19"/>
  <c r="E14" i="19"/>
  <c r="E13" i="19"/>
  <c r="E12" i="19"/>
  <c r="E11" i="19"/>
  <c r="C11" i="19"/>
  <c r="C12" i="19"/>
  <c r="C13" i="19"/>
  <c r="C14" i="19"/>
  <c r="C15" i="19"/>
  <c r="C16" i="19"/>
  <c r="C17" i="19"/>
  <c r="C18" i="19"/>
  <c r="C19" i="19"/>
  <c r="C21" i="19"/>
  <c r="C22" i="19"/>
  <c r="C23" i="19"/>
  <c r="C24" i="19"/>
  <c r="C25" i="19"/>
  <c r="C26" i="19"/>
  <c r="C28" i="19"/>
  <c r="C29" i="19"/>
  <c r="C30" i="19"/>
  <c r="C31" i="19"/>
  <c r="C32" i="19"/>
  <c r="C33" i="19"/>
  <c r="C34" i="19"/>
  <c r="C35" i="19"/>
  <c r="C36" i="19"/>
  <c r="C38" i="19"/>
  <c r="C39" i="19"/>
  <c r="C40" i="19"/>
  <c r="C41" i="19"/>
  <c r="C42" i="19"/>
  <c r="C43" i="19"/>
  <c r="C44" i="19"/>
  <c r="C46" i="19"/>
  <c r="C47" i="19"/>
  <c r="C48" i="19"/>
  <c r="C49" i="19"/>
  <c r="C50" i="19"/>
  <c r="C52" i="19"/>
  <c r="C53" i="19"/>
  <c r="C54" i="19"/>
</calcChain>
</file>

<file path=xl/sharedStrings.xml><?xml version="1.0" encoding="utf-8"?>
<sst xmlns="http://schemas.openxmlformats.org/spreadsheetml/2006/main" count="134" uniqueCount="87">
  <si>
    <t>Population 15+</t>
  </si>
  <si>
    <t>Northwest Territories</t>
  </si>
  <si>
    <t>Aklavik</t>
  </si>
  <si>
    <t>Colville Lake</t>
  </si>
  <si>
    <t>Detah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</si>
  <si>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</si>
  <si>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</si>
  <si>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</si>
  <si>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</si>
  <si>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</si>
  <si>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</si>
  <si>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</si>
  <si>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</si>
  <si>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Hay River</t>
  </si>
  <si>
    <t>Inuvik</t>
  </si>
  <si>
    <t>Jean Marie River</t>
  </si>
  <si>
    <t>Kakisa</t>
  </si>
  <si>
    <t>Nahanni Butte</t>
  </si>
  <si>
    <t>Norman Wells</t>
  </si>
  <si>
    <t>Paulatuk</t>
  </si>
  <si>
    <t>Sachs Harbour</t>
  </si>
  <si>
    <t>Tsiigehtchic</t>
  </si>
  <si>
    <t>Tuktoyaktuk</t>
  </si>
  <si>
    <t>Tulita</t>
  </si>
  <si>
    <t>Wrigley</t>
  </si>
  <si>
    <t>Yellowknife</t>
  </si>
  <si>
    <t>Beaufort Delta</t>
  </si>
  <si>
    <t>Dehcho</t>
  </si>
  <si>
    <t>Sahtu</t>
  </si>
  <si>
    <t>South Slave</t>
  </si>
  <si>
    <t>Yellowknife Area</t>
  </si>
  <si>
    <t>Ulukhaktok</t>
  </si>
  <si>
    <t>Behchokǫ̀</t>
  </si>
  <si>
    <t>Male</t>
  </si>
  <si>
    <t>Female</t>
  </si>
  <si>
    <t>Other</t>
  </si>
  <si>
    <t>Tłı̨chǫ</t>
  </si>
  <si>
    <t>Smaller Communities</t>
  </si>
  <si>
    <t>Notes:</t>
  </si>
  <si>
    <t>1. Source: 2019 NWT Community Survey</t>
  </si>
  <si>
    <t>Regions</t>
  </si>
  <si>
    <t>Community Type</t>
  </si>
  <si>
    <t>Demographic Characteristics</t>
  </si>
  <si>
    <t>Łutselk'e</t>
  </si>
  <si>
    <t>Gamètì</t>
  </si>
  <si>
    <t>Wekweètì</t>
  </si>
  <si>
    <t>Whatì</t>
  </si>
  <si>
    <t>Indigenous</t>
  </si>
  <si>
    <t>Non-Indigenous</t>
  </si>
  <si>
    <t>15 - 19 Years</t>
  </si>
  <si>
    <t>20 - 24 Years</t>
  </si>
  <si>
    <t>25 - 29 Years</t>
  </si>
  <si>
    <t>30 - 49 Years</t>
  </si>
  <si>
    <t>50 - 59 Years</t>
  </si>
  <si>
    <t>60 - 64 Years</t>
  </si>
  <si>
    <t>65+ Years</t>
  </si>
  <si>
    <t>2. 'x' means data has been suppressed for data quality</t>
  </si>
  <si>
    <t>Beaufort Delta: Aklavik, Fort McPherson, Inuvik, Paulatuk, Sachs Harbour, Tsiigehtchic, Tuktoyaktuk, Ulukhaktok</t>
  </si>
  <si>
    <t>Sahtu: Colville Lake, Délį̀ne, Fort Good Hope, Norman Wells, Tulita</t>
  </si>
  <si>
    <t>South Slave: Enterprise, Fort Resolution, Fort Smith, Hay River, Kakisa, Łutselk'e</t>
  </si>
  <si>
    <t>Tłı̨chǫ: Behchokǫ̀, Gamètì, Wekweètì, Whatì</t>
  </si>
  <si>
    <t>Notes</t>
  </si>
  <si>
    <t>Rest of Communities</t>
  </si>
  <si>
    <t xml:space="preserve">4. In 2019, gender was asked for the first time rather than sex. Caution should be used when making historical comparisons for males and females. </t>
  </si>
  <si>
    <t>3. For a full list of communities within each region, please refer to the notes worksheet.</t>
  </si>
  <si>
    <t>2. 'x' means data has been suppressed</t>
  </si>
  <si>
    <t>Inuvik, Hay River &amp; Fort Smith</t>
  </si>
  <si>
    <t>Yellowknife Area:  Detah, Yellowknife</t>
  </si>
  <si>
    <t>2. Yellowknife includes Ndilǫ</t>
  </si>
  <si>
    <t>1. Regional data are comprised of the following communities:</t>
  </si>
  <si>
    <t>Hay River Dene Reserve</t>
  </si>
  <si>
    <t>Délı̨nę</t>
  </si>
  <si>
    <t>Sambaa K’e</t>
  </si>
  <si>
    <t>Arts and Crafts</t>
  </si>
  <si>
    <t>Produced</t>
  </si>
  <si>
    <t>%</t>
  </si>
  <si>
    <t>Went</t>
  </si>
  <si>
    <t>Hunting or Fishing</t>
  </si>
  <si>
    <t>Trapping</t>
  </si>
  <si>
    <t>Gathered</t>
  </si>
  <si>
    <t>Berries</t>
  </si>
  <si>
    <t>Persons Who Engaged in Traditional Activities by Selected Characteristics</t>
  </si>
  <si>
    <t>Northwest Territories, 2018</t>
  </si>
  <si>
    <t>Persons Who Engaged in Traditional Activities by Community</t>
  </si>
  <si>
    <t>Dehcho: Fort Liard, Fort Providence, Fort Simpson, Hay River Dene Reserve, Jean Marie River, Nahanni Butte, Sambaa K’e, Wrigley</t>
  </si>
  <si>
    <t>x</t>
  </si>
  <si>
    <t>Ndilǫ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</si>
</sst>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&gt;0.1]#,##0.0;\-"/>
    <numFmt numFmtId="165" formatCode="#,##0.0"/>
    <numFmt numFmtId="166" formatCode="0.0"/>
  </numFmts>
  <fonts count="47" x14ac:knownFonts="1">
    <font>
      <sz val="9"/>
      <name val="Helvetica"/>
    </font>
    <font>
      <sz val="11"/>
      <color theme="1"/>
      <name val="Calibri"/>
      <family val="2"/>
      <scheme val="minor"/>
    </font>
    <font>
      <sz val="9"/>
      <name val="Helvetica"/>
    </font>
    <font>
      <sz val="9"/>
      <name val="Calibri"/>
      <family val="2"/>
    </font>
    <font>
      <sz val="10"/>
      <name val="Calibri"/>
      <family val="2"/>
    </font>
    <font>
      <b/>
      <sz val="10"/>
      <color indexed="18"/>
      <name val="Calibri"/>
      <family val="2"/>
    </font>
    <font>
      <u/>
      <sz val="9"/>
      <color theme="10"/>
      <name val="Helvetica"/>
    </font>
    <font>
      <u/>
      <sz val="9"/>
      <color theme="11"/>
      <name val="Helvetica"/>
    </font>
    <font>
      <b/>
      <sz val="16"/>
      <color rgb="FF0070C0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Tahoma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Verdana"/>
      <family val="2"/>
    </font>
    <font>
      <u/>
      <sz val="10"/>
      <color theme="10"/>
      <name val="Verdana"/>
      <family val="2"/>
    </font>
    <font>
      <u/>
      <sz val="10"/>
      <color theme="11"/>
      <name val="Verdana"/>
      <family val="2"/>
    </font>
    <font>
      <i/>
      <sz val="9"/>
      <color theme="3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9"/>
      <color rgb="FF0076B6"/>
      <name val="Helvetica"/>
    </font>
    <font>
      <sz val="12"/>
      <color rgb="FF0076B6"/>
      <name val="Calibri"/>
      <family val="2"/>
      <scheme val="minor"/>
    </font>
    <font>
      <i/>
      <sz val="9"/>
      <color rgb="FF0076B6"/>
      <name val="Calibri"/>
      <family val="2"/>
      <scheme val="minor"/>
    </font>
    <font>
      <b/>
      <sz val="16"/>
      <color rgb="FF0076B6"/>
      <name val="Calibri"/>
      <family val="2"/>
    </font>
    <font>
      <i/>
      <sz val="10"/>
      <color rgb="FF0076B6"/>
      <name val="Calibri"/>
      <family val="2"/>
      <scheme val="minor"/>
    </font>
    <font>
      <sz val="9"/>
      <color rgb="FFFF0000"/>
      <name val="Helvetica"/>
    </font>
    <font>
      <sz val="10"/>
      <color rgb="FFFF0000"/>
      <name val="Helvetica"/>
    </font>
    <font>
      <sz val="10"/>
      <color rgb="FFFF0000"/>
      <name val="Calibri"/>
      <family val="2"/>
    </font>
    <font>
      <b/>
      <sz val="10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4DAF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rgb="FF0076B6"/>
      </top>
      <bottom/>
      <diagonal/>
    </border>
    <border>
      <left/>
      <right/>
      <top/>
      <bottom style="medium">
        <color rgb="FF0076B6"/>
      </bottom>
      <diagonal/>
    </border>
  </borders>
  <cellStyleXfs count="218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4" applyNumberFormat="0" applyAlignment="0" applyProtection="0"/>
    <xf numFmtId="0" fontId="17" fillId="6" borderId="5" applyNumberFormat="0" applyAlignment="0" applyProtection="0"/>
    <xf numFmtId="0" fontId="18" fillId="6" borderId="4" applyNumberFormat="0" applyAlignment="0" applyProtection="0"/>
    <xf numFmtId="0" fontId="19" fillId="0" borderId="6" applyNumberFormat="0" applyFill="0" applyAlignment="0" applyProtection="0"/>
    <xf numFmtId="0" fontId="20" fillId="7" borderId="7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4" fillId="32" borderId="0" applyNumberFormat="0" applyBorder="0" applyAlignment="0" applyProtection="0"/>
    <xf numFmtId="0" fontId="25" fillId="0" borderId="0"/>
    <xf numFmtId="0" fontId="2" fillId="0" borderId="0"/>
    <xf numFmtId="0" fontId="26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8" borderId="8" applyNumberFormat="0" applyFont="0" applyAlignment="0" applyProtection="0"/>
    <xf numFmtId="0" fontId="31" fillId="0" borderId="0"/>
    <xf numFmtId="0" fontId="25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56">
    <xf numFmtId="0" fontId="0" fillId="0" borderId="0" xfId="0"/>
    <xf numFmtId="0" fontId="3" fillId="0" borderId="0" xfId="0" applyFont="1" applyAlignment="1"/>
    <xf numFmtId="0" fontId="25" fillId="0" borderId="0" xfId="153"/>
    <xf numFmtId="0" fontId="30" fillId="0" borderId="0" xfId="155" applyFont="1"/>
    <xf numFmtId="0" fontId="29" fillId="0" borderId="0" xfId="155" applyFont="1" applyBorder="1" applyAlignment="1">
      <alignment vertical="center"/>
    </xf>
    <xf numFmtId="0" fontId="8" fillId="0" borderId="0" xfId="0" applyFont="1" applyAlignment="1"/>
    <xf numFmtId="0" fontId="34" fillId="0" borderId="0" xfId="0" applyFont="1" applyAlignment="1">
      <alignment horizontal="left" indent="3"/>
    </xf>
    <xf numFmtId="3" fontId="25" fillId="0" borderId="0" xfId="153" applyNumberFormat="1"/>
    <xf numFmtId="0" fontId="35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37" fillId="0" borderId="0" xfId="0" applyFont="1" applyFill="1" applyBorder="1" applyAlignment="1">
      <alignment horizontal="left" indent="1"/>
    </xf>
    <xf numFmtId="0" fontId="37" fillId="0" borderId="0" xfId="0" applyFont="1" applyAlignment="1">
      <alignment horizontal="left" indent="3"/>
    </xf>
    <xf numFmtId="0" fontId="37" fillId="0" borderId="0" xfId="0" applyFont="1" applyAlignment="1">
      <alignment horizontal="left" indent="5"/>
    </xf>
    <xf numFmtId="0" fontId="38" fillId="0" borderId="0" xfId="0" applyFont="1" applyAlignment="1">
      <alignment horizontal="left" indent="1"/>
    </xf>
    <xf numFmtId="0" fontId="37" fillId="0" borderId="0" xfId="0" applyFont="1"/>
    <xf numFmtId="0" fontId="39" fillId="0" borderId="0" xfId="0" applyFont="1" applyAlignment="1"/>
    <xf numFmtId="0" fontId="5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right"/>
    </xf>
    <xf numFmtId="164" fontId="4" fillId="0" borderId="10" xfId="0" applyNumberFormat="1" applyFont="1" applyBorder="1" applyAlignment="1">
      <alignment horizontal="right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right"/>
    </xf>
    <xf numFmtId="164" fontId="4" fillId="0" borderId="11" xfId="0" applyNumberFormat="1" applyFont="1" applyBorder="1" applyAlignment="1">
      <alignment horizontal="right"/>
    </xf>
    <xf numFmtId="0" fontId="38" fillId="0" borderId="0" xfId="155" applyFont="1" applyBorder="1" applyAlignment="1">
      <alignment vertical="center"/>
    </xf>
    <xf numFmtId="0" fontId="38" fillId="0" borderId="0" xfId="0" applyFont="1" applyFill="1" applyBorder="1" applyAlignment="1">
      <alignment horizontal="left" indent="1"/>
    </xf>
    <xf numFmtId="0" fontId="40" fillId="0" borderId="0" xfId="0" applyFont="1" applyFill="1" applyBorder="1" applyAlignment="1">
      <alignment horizontal="left" indent="1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" fillId="0" borderId="0" xfId="153" applyFont="1" applyBorder="1"/>
    <xf numFmtId="0" fontId="4" fillId="0" borderId="0" xfId="153" applyFont="1" applyBorder="1" applyAlignment="1">
      <alignment horizontal="right" vertical="center" wrapText="1"/>
    </xf>
    <xf numFmtId="0" fontId="4" fillId="0" borderId="0" xfId="153" applyFont="1" applyBorder="1" applyAlignment="1">
      <alignment horizontal="right" vertical="center"/>
    </xf>
    <xf numFmtId="0" fontId="44" fillId="0" borderId="0" xfId="154" applyFont="1" applyAlignment="1">
      <alignment vertical="center"/>
    </xf>
    <xf numFmtId="3" fontId="44" fillId="0" borderId="0" xfId="166" applyNumberFormat="1" applyFont="1" applyAlignment="1">
      <alignment horizontal="right"/>
    </xf>
    <xf numFmtId="0" fontId="45" fillId="0" borderId="0" xfId="0" applyFont="1"/>
    <xf numFmtId="0" fontId="4" fillId="0" borderId="0" xfId="154" applyFont="1" applyAlignment="1">
      <alignment vertical="center"/>
    </xf>
    <xf numFmtId="3" fontId="4" fillId="0" borderId="0" xfId="166" applyNumberFormat="1" applyFont="1" applyAlignment="1">
      <alignment horizontal="right"/>
    </xf>
    <xf numFmtId="0" fontId="4" fillId="33" borderId="0" xfId="154" applyFont="1" applyFill="1" applyAlignment="1">
      <alignment vertical="center"/>
    </xf>
    <xf numFmtId="0" fontId="4" fillId="0" borderId="0" xfId="154" applyFont="1" applyAlignment="1">
      <alignment horizontal="left" vertical="center" indent="1"/>
    </xf>
    <xf numFmtId="0" fontId="4" fillId="0" borderId="0" xfId="154" applyFont="1" applyAlignment="1">
      <alignment horizontal="left" vertical="center" indent="3"/>
    </xf>
    <xf numFmtId="0" fontId="4" fillId="0" borderId="0" xfId="154" applyFont="1" applyAlignment="1">
      <alignment horizontal="left" vertical="center" indent="2"/>
    </xf>
    <xf numFmtId="0" fontId="46" fillId="0" borderId="0" xfId="0" applyFont="1" applyFill="1" applyAlignment="1">
      <alignment horizontal="left" indent="2"/>
    </xf>
    <xf numFmtId="165" fontId="4" fillId="0" borderId="0" xfId="153" applyNumberFormat="1" applyFont="1" applyFill="1" applyAlignment="1">
      <alignment horizontal="right"/>
    </xf>
    <xf numFmtId="0" fontId="46" fillId="0" borderId="0" xfId="153" applyFont="1" applyAlignment="1">
      <alignment horizontal="left" indent="1"/>
    </xf>
    <xf numFmtId="0" fontId="4" fillId="0" borderId="11" xfId="155" applyFont="1" applyBorder="1" applyAlignment="1">
      <alignment vertical="center"/>
    </xf>
    <xf numFmtId="0" fontId="4" fillId="0" borderId="0" xfId="0" applyFont="1"/>
    <xf numFmtId="166" fontId="44" fillId="0" borderId="0" xfId="0" applyNumberFormat="1" applyFont="1"/>
    <xf numFmtId="0" fontId="44" fillId="0" borderId="0" xfId="0" applyFont="1"/>
    <xf numFmtId="166" fontId="4" fillId="0" borderId="0" xfId="0" applyNumberFormat="1" applyFont="1"/>
    <xf numFmtId="0" fontId="44" fillId="0" borderId="0" xfId="154" applyFont="1" applyFill="1" applyAlignment="1">
      <alignment vertical="center"/>
    </xf>
    <xf numFmtId="165" fontId="44" fillId="0" borderId="0" xfId="153" applyNumberFormat="1" applyFont="1" applyFill="1" applyAlignment="1">
      <alignment horizontal="right"/>
    </xf>
    <xf numFmtId="0" fontId="4" fillId="0" borderId="0" xfId="154" applyFont="1" applyFill="1" applyAlignment="1">
      <alignment vertical="center"/>
    </xf>
    <xf numFmtId="3" fontId="4" fillId="0" borderId="0" xfId="166" applyNumberFormat="1" applyFont="1" applyFill="1" applyAlignment="1">
      <alignment horizontal="right"/>
    </xf>
    <xf numFmtId="0" fontId="46" fillId="0" borderId="0" xfId="0" applyFont="1" applyFill="1"/>
    <xf numFmtId="0" fontId="46" fillId="0" borderId="0" xfId="0" applyFont="1" applyFill="1" applyAlignment="1">
      <alignment horizontal="left" indent="1"/>
    </xf>
    <xf numFmtId="166" fontId="4" fillId="0" borderId="0" xfId="0" applyNumberFormat="1" applyFont="1" applyAlignment="1">
      <alignment horizontal="right"/>
    </xf>
  </cellXfs>
  <cellStyles count="218">
    <cellStyle name="20% - Accent1" xfId="130" builtinId="30" customBuiltin="1"/>
    <cellStyle name="20% - Accent2" xfId="134" builtinId="34" customBuiltin="1"/>
    <cellStyle name="20% - Accent3" xfId="138" builtinId="38" customBuiltin="1"/>
    <cellStyle name="20% - Accent4" xfId="142" builtinId="42" customBuiltin="1"/>
    <cellStyle name="20% - Accent5" xfId="146" builtinId="46" customBuiltin="1"/>
    <cellStyle name="20% - Accent6" xfId="150" builtinId="50" customBuiltin="1"/>
    <cellStyle name="40% - Accent1" xfId="131" builtinId="31" customBuiltin="1"/>
    <cellStyle name="40% - Accent2" xfId="135" builtinId="35" customBuiltin="1"/>
    <cellStyle name="40% - Accent3" xfId="139" builtinId="39" customBuiltin="1"/>
    <cellStyle name="40% - Accent4" xfId="143" builtinId="43" customBuiltin="1"/>
    <cellStyle name="40% - Accent5" xfId="147" builtinId="47" customBuiltin="1"/>
    <cellStyle name="40% - Accent6" xfId="151" builtinId="51" customBuiltin="1"/>
    <cellStyle name="60% - Accent1" xfId="132" builtinId="32" customBuiltin="1"/>
    <cellStyle name="60% - Accent2" xfId="136" builtinId="36" customBuiltin="1"/>
    <cellStyle name="60% - Accent3" xfId="140" builtinId="40" customBuiltin="1"/>
    <cellStyle name="60% - Accent4" xfId="144" builtinId="44" customBuiltin="1"/>
    <cellStyle name="60% - Accent5" xfId="148" builtinId="48" customBuiltin="1"/>
    <cellStyle name="60% - Accent6" xfId="152" builtinId="52" customBuiltin="1"/>
    <cellStyle name="Accent1" xfId="129" builtinId="29" customBuiltin="1"/>
    <cellStyle name="Accent2" xfId="133" builtinId="33" customBuiltin="1"/>
    <cellStyle name="Accent3" xfId="137" builtinId="37" customBuiltin="1"/>
    <cellStyle name="Accent4" xfId="141" builtinId="41" customBuiltin="1"/>
    <cellStyle name="Accent5" xfId="145" builtinId="45" customBuiltin="1"/>
    <cellStyle name="Accent6" xfId="149" builtinId="49" customBuiltin="1"/>
    <cellStyle name="Bad" xfId="119" builtinId="27" customBuiltin="1"/>
    <cellStyle name="Calculation" xfId="123" builtinId="22" customBuiltin="1"/>
    <cellStyle name="Check Cell" xfId="125" builtinId="23" customBuiltin="1"/>
    <cellStyle name="Comma 2" xfId="166"/>
    <cellStyle name="Explanatory Text" xfId="127" builtinId="53" customBuiltin="1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 10" xfId="189"/>
    <cellStyle name="Followed Hyperlink 11" xfId="191"/>
    <cellStyle name="Followed Hyperlink 12" xfId="193"/>
    <cellStyle name="Followed Hyperlink 13" xfId="195"/>
    <cellStyle name="Followed Hyperlink 14" xfId="197"/>
    <cellStyle name="Followed Hyperlink 15" xfId="199"/>
    <cellStyle name="Followed Hyperlink 16" xfId="201"/>
    <cellStyle name="Followed Hyperlink 17" xfId="203"/>
    <cellStyle name="Followed Hyperlink 18" xfId="205"/>
    <cellStyle name="Followed Hyperlink 19" xfId="207"/>
    <cellStyle name="Followed Hyperlink 2" xfId="173"/>
    <cellStyle name="Followed Hyperlink 20" xfId="209"/>
    <cellStyle name="Followed Hyperlink 21" xfId="211"/>
    <cellStyle name="Followed Hyperlink 22" xfId="213"/>
    <cellStyle name="Followed Hyperlink 23" xfId="215"/>
    <cellStyle name="Followed Hyperlink 24" xfId="217"/>
    <cellStyle name="Followed Hyperlink 3" xfId="175"/>
    <cellStyle name="Followed Hyperlink 4" xfId="177"/>
    <cellStyle name="Followed Hyperlink 5" xfId="179"/>
    <cellStyle name="Followed Hyperlink 6" xfId="181"/>
    <cellStyle name="Followed Hyperlink 7" xfId="183"/>
    <cellStyle name="Followed Hyperlink 8" xfId="185"/>
    <cellStyle name="Followed Hyperlink 9" xfId="187"/>
    <cellStyle name="Good" xfId="118" builtinId="26" customBuiltin="1"/>
    <cellStyle name="Heading 1" xfId="114" builtinId="16" customBuiltin="1"/>
    <cellStyle name="Heading 2" xfId="115" builtinId="17" customBuiltin="1"/>
    <cellStyle name="Heading 3" xfId="116" builtinId="18" customBuiltin="1"/>
    <cellStyle name="Heading 4" xfId="117" builtinId="19" customBuilti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 10" xfId="188"/>
    <cellStyle name="Hyperlink 11" xfId="190"/>
    <cellStyle name="Hyperlink 12" xfId="192"/>
    <cellStyle name="Hyperlink 13" xfId="194"/>
    <cellStyle name="Hyperlink 14" xfId="196"/>
    <cellStyle name="Hyperlink 15" xfId="198"/>
    <cellStyle name="Hyperlink 16" xfId="200"/>
    <cellStyle name="Hyperlink 17" xfId="202"/>
    <cellStyle name="Hyperlink 18" xfId="204"/>
    <cellStyle name="Hyperlink 19" xfId="206"/>
    <cellStyle name="Hyperlink 2" xfId="172"/>
    <cellStyle name="Hyperlink 20" xfId="208"/>
    <cellStyle name="Hyperlink 21" xfId="210"/>
    <cellStyle name="Hyperlink 22" xfId="212"/>
    <cellStyle name="Hyperlink 23" xfId="214"/>
    <cellStyle name="Hyperlink 24" xfId="216"/>
    <cellStyle name="Hyperlink 3" xfId="174"/>
    <cellStyle name="Hyperlink 4" xfId="176"/>
    <cellStyle name="Hyperlink 5" xfId="178"/>
    <cellStyle name="Hyperlink 6" xfId="180"/>
    <cellStyle name="Hyperlink 7" xfId="182"/>
    <cellStyle name="Hyperlink 8" xfId="184"/>
    <cellStyle name="Hyperlink 9" xfId="186"/>
    <cellStyle name="Input" xfId="121" builtinId="20" customBuiltin="1"/>
    <cellStyle name="Linked Cell" xfId="124" builtinId="24" customBuiltin="1"/>
    <cellStyle name="Neutral" xfId="120" builtinId="28" customBuiltin="1"/>
    <cellStyle name="Normal" xfId="0" builtinId="0"/>
    <cellStyle name="Normal 2" xfId="154"/>
    <cellStyle name="Normal 2 2" xfId="171"/>
    <cellStyle name="Normal 3" xfId="167"/>
    <cellStyle name="Normal 4" xfId="170"/>
    <cellStyle name="Normal 5" xfId="153"/>
    <cellStyle name="Normal_Workbook1 2" xfId="155"/>
    <cellStyle name="Note 2" xfId="169"/>
    <cellStyle name="Output" xfId="122" builtinId="21" customBuiltin="1"/>
    <cellStyle name="Percent 2" xfId="168"/>
    <cellStyle name="Title" xfId="113" builtinId="15" customBuiltin="1"/>
    <cellStyle name="Total" xfId="128" builtinId="25" customBuiltin="1"/>
    <cellStyle name="Warning Text" xfId="126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4">
    <tableStyle name="MySqlDefault" pivot="0" table="0" count="2">
      <tableStyleElement type="wholeTable" dxfId="1"/>
      <tableStyleElement type="headerRow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4DAF1"/>
      <color rgb="FF0076B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20"/>
  <sheetViews>
    <sheetView zoomScaleNormal="100" workbookViewId="0"/>
  </sheetViews>
  <sheetFormatPr defaultRowHeight="15.75" x14ac:dyDescent="0.25"/>
  <cols>
    <col min="1" max="1" width="9.140625" style="15"/>
    <col min="2" max="16384" width="9.140625" style="9"/>
  </cols>
  <sheetData>
    <row r="1" spans="1:1" x14ac:dyDescent="0.25">
      <c r="A1" s="8" t="s">
        <v>61</v>
      </c>
    </row>
    <row r="2" spans="1:1" x14ac:dyDescent="0.25">
      <c r="A2" s="8"/>
    </row>
    <row r="3" spans="1:1" x14ac:dyDescent="0.25">
      <c r="A3" s="11" t="s">
        <v>69</v>
      </c>
    </row>
    <row r="4" spans="1:1" x14ac:dyDescent="0.25">
      <c r="A4" s="12" t="s">
        <v>57</v>
      </c>
    </row>
    <row r="5" spans="1:1" x14ac:dyDescent="0.25">
      <c r="A5" s="12" t="s">
        <v>58</v>
      </c>
    </row>
    <row r="6" spans="1:1" x14ac:dyDescent="0.25">
      <c r="A6" s="12" t="s">
        <v>84</v>
      </c>
    </row>
    <row r="7" spans="1:1" x14ac:dyDescent="0.25">
      <c r="A7" s="12" t="s">
        <v>59</v>
      </c>
    </row>
    <row r="8" spans="1:1" x14ac:dyDescent="0.25">
      <c r="A8" s="12" t="s">
        <v>60</v>
      </c>
    </row>
    <row r="9" spans="1:1" x14ac:dyDescent="0.25">
      <c r="A9" s="12" t="s">
        <v>67</v>
      </c>
    </row>
    <row r="10" spans="1:1" x14ac:dyDescent="0.25">
      <c r="A10" s="10" t="s">
        <v>68</v>
      </c>
    </row>
    <row r="11" spans="1:1" x14ac:dyDescent="0.25">
      <c r="A11" s="10"/>
    </row>
    <row r="12" spans="1:1" x14ac:dyDescent="0.25">
      <c r="A12" s="12"/>
    </row>
    <row r="13" spans="1:1" x14ac:dyDescent="0.25">
      <c r="A13" s="12"/>
    </row>
    <row r="14" spans="1:1" x14ac:dyDescent="0.25">
      <c r="A14" s="13"/>
    </row>
    <row r="15" spans="1:1" x14ac:dyDescent="0.25">
      <c r="A15" s="12"/>
    </row>
    <row r="16" spans="1:1" x14ac:dyDescent="0.25">
      <c r="A16" s="13"/>
    </row>
    <row r="17" spans="1:1" x14ac:dyDescent="0.25">
      <c r="A17" s="12"/>
    </row>
    <row r="18" spans="1:1" x14ac:dyDescent="0.25">
      <c r="A18" s="12"/>
    </row>
    <row r="19" spans="1:1" x14ac:dyDescent="0.25">
      <c r="A19" s="12"/>
    </row>
    <row r="20" spans="1:1" x14ac:dyDescent="0.25">
      <c r="A20" s="12"/>
    </row>
  </sheetData>
  <pageMargins left="0.7" right="0.7" top="0.75" bottom="0.75" header="0.3" footer="0.3"/>
  <pageSetup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zoomScaleNormal="100" workbookViewId="0"/>
  </sheetViews>
  <sheetFormatPr defaultRowHeight="12" x14ac:dyDescent="0.2"/>
  <cols>
    <col min="1" max="1" width="26.7109375" customWidth="1"/>
    <col min="2" max="2" width="14.140625" customWidth="1"/>
    <col min="3" max="3" width="5.7109375" customWidth="1"/>
    <col min="4" max="4" width="14.140625" customWidth="1"/>
    <col min="5" max="5" width="5.7109375" customWidth="1"/>
    <col min="6" max="6" width="15.5703125" bestFit="1" customWidth="1"/>
    <col min="7" max="7" width="5.7109375" customWidth="1"/>
    <col min="8" max="8" width="14.140625" customWidth="1"/>
    <col min="9" max="9" width="5.7109375" customWidth="1"/>
    <col min="10" max="10" width="14.140625" customWidth="1"/>
    <col min="11" max="11" width="5.7109375" customWidth="1"/>
    <col min="14" max="14" width="9.140625" style="26"/>
  </cols>
  <sheetData>
    <row r="1" spans="1:14" ht="21" x14ac:dyDescent="0.35">
      <c r="A1" s="16" t="s">
        <v>81</v>
      </c>
      <c r="B1" s="5"/>
      <c r="C1" s="5"/>
      <c r="F1" s="2"/>
      <c r="G1" s="2"/>
      <c r="H1" s="2"/>
      <c r="I1" s="2"/>
      <c r="J1" s="2"/>
    </row>
    <row r="2" spans="1:14" ht="21" x14ac:dyDescent="0.35">
      <c r="A2" s="16" t="s">
        <v>82</v>
      </c>
      <c r="B2" s="1"/>
      <c r="C2" s="1"/>
      <c r="F2" s="2"/>
      <c r="G2" s="2"/>
      <c r="H2" s="2"/>
      <c r="I2" s="2"/>
      <c r="J2" s="2"/>
    </row>
    <row r="3" spans="1:14" ht="12.75" x14ac:dyDescent="0.2">
      <c r="F3" s="2"/>
      <c r="G3" s="2"/>
      <c r="H3" s="2"/>
      <c r="I3" s="2"/>
      <c r="J3" s="2"/>
    </row>
    <row r="4" spans="1:14" ht="16.5" thickBot="1" x14ac:dyDescent="0.3">
      <c r="A4" s="3"/>
      <c r="B4" s="2"/>
      <c r="C4" s="2"/>
      <c r="D4" s="2"/>
      <c r="E4" s="2"/>
      <c r="F4" s="2"/>
      <c r="G4" s="2"/>
      <c r="H4" s="2"/>
      <c r="I4" s="2"/>
      <c r="J4" s="2"/>
    </row>
    <row r="5" spans="1:14" s="45" customFormat="1" ht="12.75" x14ac:dyDescent="0.2">
      <c r="A5" s="17"/>
      <c r="B5" s="18"/>
      <c r="C5" s="18"/>
      <c r="D5" s="18" t="s">
        <v>74</v>
      </c>
      <c r="E5" s="18"/>
      <c r="F5" s="18" t="s">
        <v>76</v>
      </c>
      <c r="G5" s="19"/>
      <c r="H5" s="19" t="s">
        <v>76</v>
      </c>
      <c r="I5" s="19"/>
      <c r="J5" s="19" t="s">
        <v>79</v>
      </c>
      <c r="K5" s="19"/>
      <c r="N5" s="28"/>
    </row>
    <row r="6" spans="1:14" s="45" customFormat="1" ht="13.5" thickBot="1" x14ac:dyDescent="0.25">
      <c r="A6" s="20"/>
      <c r="B6" s="21" t="s">
        <v>0</v>
      </c>
      <c r="C6" s="21" t="s">
        <v>75</v>
      </c>
      <c r="D6" s="21" t="s">
        <v>73</v>
      </c>
      <c r="E6" s="21" t="s">
        <v>75</v>
      </c>
      <c r="F6" s="21" t="s">
        <v>77</v>
      </c>
      <c r="G6" s="21" t="s">
        <v>75</v>
      </c>
      <c r="H6" s="22" t="s">
        <v>78</v>
      </c>
      <c r="I6" s="21" t="s">
        <v>75</v>
      </c>
      <c r="J6" s="22" t="s">
        <v>80</v>
      </c>
      <c r="K6" s="21" t="s">
        <v>75</v>
      </c>
      <c r="N6" s="28"/>
    </row>
    <row r="7" spans="1:14" s="45" customFormat="1" ht="12.75" x14ac:dyDescent="0.2">
      <c r="A7" s="29"/>
      <c r="B7" s="30"/>
      <c r="C7" s="30"/>
      <c r="D7" s="31"/>
      <c r="E7" s="31"/>
      <c r="F7" s="31"/>
      <c r="G7" s="31"/>
      <c r="H7" s="30"/>
      <c r="I7" s="30"/>
      <c r="J7" s="30"/>
      <c r="N7" s="28"/>
    </row>
    <row r="8" spans="1:14" s="45" customFormat="1" ht="12.75" x14ac:dyDescent="0.2">
      <c r="A8" s="29"/>
      <c r="B8" s="30"/>
      <c r="C8" s="30"/>
      <c r="D8" s="31"/>
      <c r="E8" s="31"/>
      <c r="F8" s="31"/>
      <c r="G8" s="31"/>
      <c r="H8" s="30"/>
      <c r="I8" s="30"/>
      <c r="J8" s="30"/>
      <c r="N8" s="28"/>
    </row>
    <row r="9" spans="1:14" s="47" customFormat="1" ht="12.75" x14ac:dyDescent="0.2">
      <c r="A9" s="32" t="s">
        <v>1</v>
      </c>
      <c r="B9" s="33">
        <v>35045.606481906936</v>
      </c>
      <c r="C9" s="46">
        <f>B9/$B9*100</f>
        <v>100</v>
      </c>
      <c r="D9" s="33">
        <v>7583.1000475660685</v>
      </c>
      <c r="E9" s="46">
        <f>D9/$B9*100</f>
        <v>21.637805159631096</v>
      </c>
      <c r="F9" s="33">
        <v>12719.258942282206</v>
      </c>
      <c r="G9" s="46">
        <f>F9/$B9*100</f>
        <v>36.293447935759943</v>
      </c>
      <c r="H9" s="33">
        <v>1663.0280977476552</v>
      </c>
      <c r="I9" s="46">
        <f>H9/$B9*100</f>
        <v>4.7453254906752145</v>
      </c>
      <c r="J9" s="33">
        <v>9255.233865930004</v>
      </c>
      <c r="K9" s="46">
        <f>J9/$B9*100</f>
        <v>26.40911313864185</v>
      </c>
      <c r="N9" s="34"/>
    </row>
    <row r="10" spans="1:14" s="45" customFormat="1" ht="12.75" x14ac:dyDescent="0.2">
      <c r="A10" s="35"/>
      <c r="B10" s="36"/>
      <c r="C10" s="48"/>
      <c r="D10" s="36"/>
      <c r="E10" s="48"/>
      <c r="F10" s="36"/>
      <c r="G10" s="48"/>
      <c r="H10" s="36"/>
      <c r="I10" s="48"/>
      <c r="J10" s="36"/>
      <c r="K10" s="48"/>
      <c r="N10" s="28"/>
    </row>
    <row r="11" spans="1:14" s="45" customFormat="1" ht="12.75" x14ac:dyDescent="0.2">
      <c r="A11" s="37" t="s">
        <v>42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N11" s="28"/>
    </row>
    <row r="12" spans="1:14" s="45" customFormat="1" ht="12.75" x14ac:dyDescent="0.2">
      <c r="A12" s="38" t="s">
        <v>33</v>
      </c>
      <c r="B12" s="36">
        <v>17899.301175909168</v>
      </c>
      <c r="C12" s="48">
        <f t="shared" ref="C12:E54" si="0">B12/$B12*100</f>
        <v>100</v>
      </c>
      <c r="D12" s="36">
        <v>2009</v>
      </c>
      <c r="E12" s="48">
        <f t="shared" si="0"/>
        <v>11.223901873353197</v>
      </c>
      <c r="F12" s="36">
        <v>8106</v>
      </c>
      <c r="G12" s="48">
        <f t="shared" ref="G12" si="1">F12/$B12*100</f>
        <v>45.286684213738688</v>
      </c>
      <c r="H12" s="36">
        <v>1233</v>
      </c>
      <c r="I12" s="48">
        <f t="shared" ref="I12" si="2">H12/$B12*100</f>
        <v>6.8885370880261281</v>
      </c>
      <c r="J12" s="36">
        <v>3669</v>
      </c>
      <c r="K12" s="48">
        <f t="shared" ref="K12" si="3">J12/$B12*100</f>
        <v>20.498006955367288</v>
      </c>
      <c r="N12" s="28"/>
    </row>
    <row r="13" spans="1:14" s="45" customFormat="1" ht="12.75" x14ac:dyDescent="0.2">
      <c r="A13" s="38" t="s">
        <v>34</v>
      </c>
      <c r="B13" s="36">
        <v>17000.030263284167</v>
      </c>
      <c r="C13" s="48">
        <f t="shared" si="0"/>
        <v>100</v>
      </c>
      <c r="D13" s="36">
        <v>5503</v>
      </c>
      <c r="E13" s="48">
        <f t="shared" si="0"/>
        <v>32.370530609496093</v>
      </c>
      <c r="F13" s="36">
        <v>4550</v>
      </c>
      <c r="G13" s="48">
        <f t="shared" ref="G13" si="4">F13/$B13*100</f>
        <v>26.764658236090717</v>
      </c>
      <c r="H13" s="36">
        <v>405</v>
      </c>
      <c r="I13" s="48">
        <f t="shared" ref="I13" si="5">H13/$B13*100</f>
        <v>2.3823487001355472</v>
      </c>
      <c r="J13" s="36">
        <v>5534</v>
      </c>
      <c r="K13" s="48">
        <f t="shared" ref="K13" si="6">J13/$B13*100</f>
        <v>32.55288322604968</v>
      </c>
      <c r="N13" s="28"/>
    </row>
    <row r="14" spans="1:14" s="45" customFormat="1" ht="12.75" x14ac:dyDescent="0.2">
      <c r="A14" s="38" t="s">
        <v>35</v>
      </c>
      <c r="B14" s="36">
        <v>146.2750427134865</v>
      </c>
      <c r="C14" s="48">
        <f t="shared" si="0"/>
        <v>100</v>
      </c>
      <c r="D14" s="36">
        <v>71</v>
      </c>
      <c r="E14" s="48">
        <f t="shared" si="0"/>
        <v>48.538697157703055</v>
      </c>
      <c r="F14" s="36">
        <v>64</v>
      </c>
      <c r="G14" s="48">
        <f t="shared" ref="G14" si="7">F14/$B14*100</f>
        <v>43.753191804126693</v>
      </c>
      <c r="H14" s="36" t="s">
        <v>85</v>
      </c>
      <c r="I14" s="55" t="s">
        <v>85</v>
      </c>
      <c r="J14" s="36" t="s">
        <v>85</v>
      </c>
      <c r="K14" s="55" t="s">
        <v>85</v>
      </c>
      <c r="N14" s="28"/>
    </row>
    <row r="15" spans="1:14" s="45" customFormat="1" ht="12.75" x14ac:dyDescent="0.2">
      <c r="A15" s="39"/>
      <c r="B15" s="36"/>
      <c r="C15" s="48"/>
      <c r="D15" s="36"/>
      <c r="E15" s="48"/>
      <c r="F15" s="36"/>
      <c r="G15" s="48"/>
      <c r="H15" s="36"/>
      <c r="I15" s="48"/>
      <c r="J15" s="36"/>
      <c r="K15" s="48"/>
      <c r="N15" s="28"/>
    </row>
    <row r="16" spans="1:14" s="45" customFormat="1" ht="12.75" x14ac:dyDescent="0.2">
      <c r="A16" s="38" t="s">
        <v>47</v>
      </c>
      <c r="B16" s="36">
        <v>16736.861876445408</v>
      </c>
      <c r="C16" s="48">
        <f t="shared" si="0"/>
        <v>100</v>
      </c>
      <c r="D16" s="36">
        <v>4326</v>
      </c>
      <c r="E16" s="48">
        <f t="shared" si="0"/>
        <v>25.847139278171305</v>
      </c>
      <c r="F16" s="36">
        <v>7139</v>
      </c>
      <c r="G16" s="48">
        <f t="shared" ref="G16" si="8">F16/$B16*100</f>
        <v>42.654352128262815</v>
      </c>
      <c r="H16" s="36">
        <v>1498</v>
      </c>
      <c r="I16" s="48">
        <f t="shared" ref="I16" si="9">H16/$B16*100</f>
        <v>8.9503038924411964</v>
      </c>
      <c r="J16" s="36">
        <v>5499</v>
      </c>
      <c r="K16" s="48">
        <f t="shared" ref="K16" si="10">J16/$B16*100</f>
        <v>32.855621565109573</v>
      </c>
      <c r="N16" s="28"/>
    </row>
    <row r="17" spans="1:14" s="45" customFormat="1" ht="12.75" x14ac:dyDescent="0.2">
      <c r="A17" s="38" t="s">
        <v>48</v>
      </c>
      <c r="B17" s="36">
        <v>18308.744605461405</v>
      </c>
      <c r="C17" s="48">
        <f t="shared" si="0"/>
        <v>100</v>
      </c>
      <c r="D17" s="36">
        <v>3257</v>
      </c>
      <c r="E17" s="48">
        <f t="shared" si="0"/>
        <v>17.789313632287236</v>
      </c>
      <c r="F17" s="36">
        <v>5580</v>
      </c>
      <c r="G17" s="48">
        <f t="shared" ref="G17" si="11">F17/$B17*100</f>
        <v>30.477239812147005</v>
      </c>
      <c r="H17" s="36">
        <v>165</v>
      </c>
      <c r="I17" s="48">
        <f t="shared" ref="I17" si="12">H17/$B17*100</f>
        <v>0.90120870412262644</v>
      </c>
      <c r="J17" s="36">
        <v>3756</v>
      </c>
      <c r="K17" s="48">
        <f t="shared" ref="K17" si="13">J17/$B17*100</f>
        <v>20.514787228391423</v>
      </c>
      <c r="N17" s="28"/>
    </row>
    <row r="18" spans="1:14" s="45" customFormat="1" ht="12.75" x14ac:dyDescent="0.2">
      <c r="A18" s="39"/>
      <c r="B18" s="36"/>
      <c r="C18" s="48"/>
      <c r="D18" s="36"/>
      <c r="E18" s="48"/>
      <c r="F18" s="36"/>
      <c r="G18" s="48"/>
      <c r="H18" s="36"/>
      <c r="I18" s="48"/>
      <c r="J18" s="36"/>
      <c r="K18" s="48"/>
      <c r="N18" s="28"/>
    </row>
    <row r="19" spans="1:14" s="45" customFormat="1" ht="12.75" x14ac:dyDescent="0.2">
      <c r="A19" s="38" t="s">
        <v>49</v>
      </c>
      <c r="B19" s="36">
        <v>2776.3351119103895</v>
      </c>
      <c r="C19" s="48">
        <f t="shared" si="0"/>
        <v>100</v>
      </c>
      <c r="D19" s="36">
        <v>561</v>
      </c>
      <c r="E19" s="48">
        <f t="shared" si="0"/>
        <v>20.206494439137689</v>
      </c>
      <c r="F19" s="36">
        <v>778</v>
      </c>
      <c r="G19" s="48">
        <f t="shared" ref="G19" si="14">F19/$B19*100</f>
        <v>28.022553785470805</v>
      </c>
      <c r="H19" s="36">
        <v>175</v>
      </c>
      <c r="I19" s="48">
        <f t="shared" ref="I19" si="15">H19/$B19*100</f>
        <v>6.3032736663976756</v>
      </c>
      <c r="J19" s="36">
        <v>554</v>
      </c>
      <c r="K19" s="48">
        <f t="shared" ref="K19" si="16">J19/$B19*100</f>
        <v>19.954363492481782</v>
      </c>
      <c r="N19" s="28"/>
    </row>
    <row r="20" spans="1:14" s="45" customFormat="1" ht="12.75" x14ac:dyDescent="0.2">
      <c r="A20" s="38" t="s">
        <v>50</v>
      </c>
      <c r="B20" s="36">
        <v>3189.6488801649693</v>
      </c>
      <c r="C20" s="48">
        <f t="shared" si="0"/>
        <v>100</v>
      </c>
      <c r="D20" s="36">
        <v>625</v>
      </c>
      <c r="E20" s="48">
        <f t="shared" si="0"/>
        <v>19.594633249026298</v>
      </c>
      <c r="F20" s="36">
        <v>1005</v>
      </c>
      <c r="G20" s="48">
        <f t="shared" ref="G20" si="17">F20/$B20*100</f>
        <v>31.50817026443428</v>
      </c>
      <c r="H20" s="36">
        <v>143</v>
      </c>
      <c r="I20" s="48">
        <f t="shared" ref="I20" si="18">H20/$B20*100</f>
        <v>4.4832520873772168</v>
      </c>
      <c r="J20" s="36">
        <v>601</v>
      </c>
      <c r="K20" s="48">
        <f t="shared" ref="K20" si="19">J20/$B20*100</f>
        <v>18.842199332263686</v>
      </c>
      <c r="N20" s="28"/>
    </row>
    <row r="21" spans="1:14" s="45" customFormat="1" ht="12.75" x14ac:dyDescent="0.2">
      <c r="A21" s="38" t="s">
        <v>51</v>
      </c>
      <c r="B21" s="36">
        <v>3752.8399999999178</v>
      </c>
      <c r="C21" s="48">
        <f t="shared" si="0"/>
        <v>100</v>
      </c>
      <c r="D21" s="36">
        <v>770</v>
      </c>
      <c r="E21" s="48">
        <f t="shared" si="0"/>
        <v>20.517794523614565</v>
      </c>
      <c r="F21" s="36">
        <v>1396</v>
      </c>
      <c r="G21" s="48">
        <f t="shared" ref="G21" si="20">F21/$B21*100</f>
        <v>37.198495006449264</v>
      </c>
      <c r="H21" s="36">
        <v>165</v>
      </c>
      <c r="I21" s="48">
        <f t="shared" ref="I21" si="21">H21/$B21*100</f>
        <v>4.3966702550602648</v>
      </c>
      <c r="J21" s="36">
        <v>855</v>
      </c>
      <c r="K21" s="48">
        <f t="shared" ref="K21" si="22">J21/$B21*100</f>
        <v>22.782745867130458</v>
      </c>
      <c r="N21" s="28"/>
    </row>
    <row r="22" spans="1:14" s="45" customFormat="1" ht="12.75" x14ac:dyDescent="0.2">
      <c r="A22" s="38" t="s">
        <v>52</v>
      </c>
      <c r="B22" s="36">
        <v>13082.143879621493</v>
      </c>
      <c r="C22" s="48">
        <f t="shared" si="0"/>
        <v>100</v>
      </c>
      <c r="D22" s="36">
        <v>2843</v>
      </c>
      <c r="E22" s="48">
        <f t="shared" si="0"/>
        <v>21.731912033383452</v>
      </c>
      <c r="F22" s="36">
        <v>5198</v>
      </c>
      <c r="G22" s="48">
        <f t="shared" ref="G22" si="23">F22/$B22*100</f>
        <v>39.733548628043323</v>
      </c>
      <c r="H22" s="36">
        <v>557</v>
      </c>
      <c r="I22" s="48">
        <f t="shared" ref="I22" si="24">H22/$B22*100</f>
        <v>4.2577119249365403</v>
      </c>
      <c r="J22" s="36">
        <v>3379</v>
      </c>
      <c r="K22" s="48">
        <f t="shared" ref="K22" si="25">J22/$B22*100</f>
        <v>25.829099810342132</v>
      </c>
      <c r="N22" s="28"/>
    </row>
    <row r="23" spans="1:14" s="45" customFormat="1" ht="12.75" x14ac:dyDescent="0.2">
      <c r="A23" s="38" t="s">
        <v>53</v>
      </c>
      <c r="B23" s="36">
        <v>6434.817841655019</v>
      </c>
      <c r="C23" s="48">
        <f t="shared" si="0"/>
        <v>100</v>
      </c>
      <c r="D23" s="36">
        <v>1482</v>
      </c>
      <c r="E23" s="48">
        <f t="shared" si="0"/>
        <v>23.030954977566751</v>
      </c>
      <c r="F23" s="36">
        <v>2436</v>
      </c>
      <c r="G23" s="48">
        <f t="shared" ref="G23" si="26">F23/$B23*100</f>
        <v>37.856549477295957</v>
      </c>
      <c r="H23" s="36">
        <v>341</v>
      </c>
      <c r="I23" s="48">
        <f t="shared" ref="I23" si="27">H23/$B23*100</f>
        <v>5.2992953086034156</v>
      </c>
      <c r="J23" s="36">
        <v>2087</v>
      </c>
      <c r="K23" s="48">
        <f t="shared" ref="K23" si="28">J23/$B23*100</f>
        <v>32.432930525088942</v>
      </c>
      <c r="N23" s="28"/>
    </row>
    <row r="24" spans="1:14" s="45" customFormat="1" ht="12.75" x14ac:dyDescent="0.2">
      <c r="A24" s="38" t="s">
        <v>54</v>
      </c>
      <c r="B24" s="36">
        <v>2376.2899999962528</v>
      </c>
      <c r="C24" s="48">
        <f t="shared" si="0"/>
        <v>100</v>
      </c>
      <c r="D24" s="36">
        <v>550</v>
      </c>
      <c r="E24" s="48">
        <f t="shared" si="0"/>
        <v>23.145323171871585</v>
      </c>
      <c r="F24" s="36">
        <v>870</v>
      </c>
      <c r="G24" s="48">
        <f t="shared" ref="G24" si="29">F24/$B24*100</f>
        <v>36.611693017324143</v>
      </c>
      <c r="H24" s="36">
        <v>94</v>
      </c>
      <c r="I24" s="48">
        <f t="shared" ref="I24" si="30">H24/$B24*100</f>
        <v>3.9557461421016891</v>
      </c>
      <c r="J24" s="36">
        <v>787</v>
      </c>
      <c r="K24" s="48">
        <f t="shared" ref="K24" si="31">J24/$B24*100</f>
        <v>33.118853338659889</v>
      </c>
      <c r="N24" s="28"/>
    </row>
    <row r="25" spans="1:14" s="45" customFormat="1" ht="12.75" x14ac:dyDescent="0.2">
      <c r="A25" s="38" t="s">
        <v>55</v>
      </c>
      <c r="B25" s="36">
        <v>3433.5307685590019</v>
      </c>
      <c r="C25" s="48">
        <f t="shared" si="0"/>
        <v>100</v>
      </c>
      <c r="D25" s="36">
        <v>752</v>
      </c>
      <c r="E25" s="48">
        <f t="shared" si="0"/>
        <v>21.901653157912502</v>
      </c>
      <c r="F25" s="36">
        <v>1036</v>
      </c>
      <c r="G25" s="48">
        <f t="shared" ref="G25" si="32">F25/$B25*100</f>
        <v>30.173022169677328</v>
      </c>
      <c r="H25" s="36">
        <v>188</v>
      </c>
      <c r="I25" s="48">
        <f t="shared" ref="I25" si="33">H25/$B25*100</f>
        <v>5.4754132894781256</v>
      </c>
      <c r="J25" s="36">
        <v>992</v>
      </c>
      <c r="K25" s="48">
        <f t="shared" ref="K25" si="34">J25/$B25*100</f>
        <v>28.891542463629253</v>
      </c>
      <c r="N25" s="28"/>
    </row>
    <row r="26" spans="1:14" s="45" customFormat="1" ht="12.75" x14ac:dyDescent="0.2">
      <c r="A26" s="38"/>
      <c r="B26" s="36"/>
      <c r="C26" s="48"/>
      <c r="D26" s="36"/>
      <c r="E26" s="48"/>
      <c r="F26" s="36"/>
      <c r="G26" s="48"/>
      <c r="H26" s="36"/>
      <c r="I26" s="48"/>
      <c r="J26" s="36"/>
      <c r="K26" s="48"/>
      <c r="N26" s="28"/>
    </row>
    <row r="27" spans="1:14" s="45" customFormat="1" ht="12.75" x14ac:dyDescent="0.2">
      <c r="A27" s="37" t="s">
        <v>40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N27" s="28"/>
    </row>
    <row r="28" spans="1:14" s="45" customFormat="1" ht="12.75" x14ac:dyDescent="0.2">
      <c r="A28" s="38" t="s">
        <v>26</v>
      </c>
      <c r="B28" s="36">
        <v>5311.341693743374</v>
      </c>
      <c r="C28" s="48">
        <f t="shared" si="0"/>
        <v>100</v>
      </c>
      <c r="D28" s="36">
        <v>1512</v>
      </c>
      <c r="E28" s="48">
        <f t="shared" si="0"/>
        <v>28.467383331430128</v>
      </c>
      <c r="F28" s="36">
        <v>2413</v>
      </c>
      <c r="G28" s="48">
        <f t="shared" ref="G28" si="35">F28/$B28*100</f>
        <v>45.431081996521762</v>
      </c>
      <c r="H28" s="36">
        <v>332</v>
      </c>
      <c r="I28" s="48">
        <f t="shared" ref="I28" si="36">H28/$B28*100</f>
        <v>6.2507746468484147</v>
      </c>
      <c r="J28" s="36">
        <v>2036</v>
      </c>
      <c r="K28" s="48">
        <f t="shared" ref="K28" si="37">J28/$B28*100</f>
        <v>38.333063798142689</v>
      </c>
      <c r="N28" s="28"/>
    </row>
    <row r="29" spans="1:14" s="45" customFormat="1" ht="12.75" x14ac:dyDescent="0.2">
      <c r="A29" s="40" t="s">
        <v>14</v>
      </c>
      <c r="B29" s="36">
        <v>2756</v>
      </c>
      <c r="C29" s="48">
        <f t="shared" si="0"/>
        <v>100</v>
      </c>
      <c r="D29" s="36">
        <v>672</v>
      </c>
      <c r="E29" s="48">
        <f t="shared" si="0"/>
        <v>24.383164005805515</v>
      </c>
      <c r="F29" s="36">
        <v>1038</v>
      </c>
      <c r="G29" s="48">
        <f t="shared" ref="G29" si="38">F29/$B29*100</f>
        <v>37.6632801161103</v>
      </c>
      <c r="H29" s="36">
        <v>101</v>
      </c>
      <c r="I29" s="48">
        <f t="shared" ref="I29" si="39">H29/$B29*100</f>
        <v>3.6647314949201739</v>
      </c>
      <c r="J29" s="36">
        <v>942</v>
      </c>
      <c r="K29" s="48">
        <f t="shared" ref="K29" si="40">J29/$B29*100</f>
        <v>34.179970972423803</v>
      </c>
      <c r="N29" s="28"/>
    </row>
    <row r="30" spans="1:14" s="45" customFormat="1" ht="12.75" x14ac:dyDescent="0.2">
      <c r="A30" s="40" t="s">
        <v>37</v>
      </c>
      <c r="B30" s="36">
        <v>2555.341693743374</v>
      </c>
      <c r="C30" s="48">
        <f t="shared" si="0"/>
        <v>100</v>
      </c>
      <c r="D30" s="36">
        <v>840</v>
      </c>
      <c r="E30" s="48">
        <f t="shared" si="0"/>
        <v>32.872316139039171</v>
      </c>
      <c r="F30" s="36">
        <v>1375</v>
      </c>
      <c r="G30" s="48">
        <f t="shared" ref="G30" si="41">F30/$B30*100</f>
        <v>53.808850822831978</v>
      </c>
      <c r="H30" s="36">
        <v>231</v>
      </c>
      <c r="I30" s="48">
        <f t="shared" ref="I30" si="42">H30/$B30*100</f>
        <v>9.0398869382357727</v>
      </c>
      <c r="J30" s="36">
        <v>1094</v>
      </c>
      <c r="K30" s="48">
        <f t="shared" ref="K30" si="43">J30/$B30*100</f>
        <v>42.812278400129586</v>
      </c>
      <c r="N30" s="28"/>
    </row>
    <row r="31" spans="1:14" s="45" customFormat="1" ht="12.75" x14ac:dyDescent="0.2">
      <c r="A31" s="38"/>
      <c r="B31" s="36"/>
      <c r="C31" s="48"/>
      <c r="D31" s="36"/>
      <c r="E31" s="48"/>
      <c r="F31" s="36"/>
      <c r="G31" s="48"/>
      <c r="H31" s="36"/>
      <c r="I31" s="48"/>
      <c r="J31" s="36"/>
      <c r="K31" s="48"/>
      <c r="N31" s="28"/>
    </row>
    <row r="32" spans="1:14" s="45" customFormat="1" ht="12.75" x14ac:dyDescent="0.2">
      <c r="A32" s="38" t="s">
        <v>28</v>
      </c>
      <c r="B32" s="36">
        <v>2023.4078416533894</v>
      </c>
      <c r="C32" s="48">
        <f t="shared" si="0"/>
        <v>100</v>
      </c>
      <c r="D32" s="36">
        <v>547</v>
      </c>
      <c r="E32" s="48">
        <f t="shared" si="0"/>
        <v>27.033600875690457</v>
      </c>
      <c r="F32" s="36">
        <v>922</v>
      </c>
      <c r="G32" s="48">
        <f t="shared" ref="G32" si="44">F32/$B32*100</f>
        <v>45.566691055551374</v>
      </c>
      <c r="H32" s="36">
        <v>180</v>
      </c>
      <c r="I32" s="48">
        <f t="shared" ref="I32" si="45">H32/$B32*100</f>
        <v>8.8958832863332393</v>
      </c>
      <c r="J32" s="36">
        <v>679</v>
      </c>
      <c r="K32" s="48">
        <f t="shared" ref="K32" si="46">J32/$B32*100</f>
        <v>33.557248619001498</v>
      </c>
      <c r="N32" s="28"/>
    </row>
    <row r="33" spans="1:14" s="45" customFormat="1" ht="12.75" x14ac:dyDescent="0.2">
      <c r="A33" s="40" t="s">
        <v>18</v>
      </c>
      <c r="B33" s="36">
        <v>650.86999999975365</v>
      </c>
      <c r="C33" s="48">
        <f t="shared" si="0"/>
        <v>100</v>
      </c>
      <c r="D33" s="36">
        <v>162</v>
      </c>
      <c r="E33" s="48">
        <f t="shared" si="0"/>
        <v>24.889762932699515</v>
      </c>
      <c r="F33" s="36">
        <v>242</v>
      </c>
      <c r="G33" s="48">
        <f t="shared" ref="G33" si="47">F33/$B33*100</f>
        <v>37.181003887119026</v>
      </c>
      <c r="H33" s="36">
        <v>9</v>
      </c>
      <c r="I33" s="48">
        <f t="shared" ref="I33" si="48">H33/$B33*100</f>
        <v>1.3827646073721951</v>
      </c>
      <c r="J33" s="36">
        <v>169</v>
      </c>
      <c r="K33" s="48">
        <f t="shared" ref="K33" si="49">J33/$B33*100</f>
        <v>25.96524651621122</v>
      </c>
      <c r="N33" s="28"/>
    </row>
    <row r="34" spans="1:14" s="45" customFormat="1" ht="12.75" x14ac:dyDescent="0.2">
      <c r="A34" s="40" t="s">
        <v>37</v>
      </c>
      <c r="B34" s="36">
        <v>1372.5378416536357</v>
      </c>
      <c r="C34" s="48">
        <f t="shared" si="0"/>
        <v>100</v>
      </c>
      <c r="D34" s="36">
        <v>386</v>
      </c>
      <c r="E34" s="48">
        <f t="shared" si="0"/>
        <v>28.123086175529167</v>
      </c>
      <c r="F34" s="36">
        <v>680</v>
      </c>
      <c r="G34" s="48">
        <f t="shared" ref="G34" si="50">F34/$B34*100</f>
        <v>49.54326062010319</v>
      </c>
      <c r="H34" s="36">
        <v>170</v>
      </c>
      <c r="I34" s="48">
        <f t="shared" ref="I34" si="51">H34/$B34*100</f>
        <v>12.385815155025798</v>
      </c>
      <c r="J34" s="36">
        <v>510</v>
      </c>
      <c r="K34" s="48">
        <f t="shared" ref="K34" si="52">J34/$B34*100</f>
        <v>37.157445465077394</v>
      </c>
      <c r="N34" s="28"/>
    </row>
    <row r="35" spans="1:14" s="45" customFormat="1" ht="12.75" x14ac:dyDescent="0.2">
      <c r="A35" s="38"/>
      <c r="B35" s="36"/>
      <c r="C35" s="48"/>
      <c r="D35" s="36"/>
      <c r="E35" s="48"/>
      <c r="F35" s="36"/>
      <c r="G35" s="48"/>
      <c r="H35" s="36"/>
      <c r="I35" s="48"/>
      <c r="J35" s="36"/>
      <c r="K35" s="48"/>
      <c r="N35" s="28"/>
    </row>
    <row r="36" spans="1:14" s="45" customFormat="1" ht="12.75" x14ac:dyDescent="0.2">
      <c r="A36" s="38" t="s">
        <v>27</v>
      </c>
      <c r="B36" s="36">
        <v>2697.3675098318035</v>
      </c>
      <c r="C36" s="48">
        <f t="shared" si="0"/>
        <v>100</v>
      </c>
      <c r="D36" s="36">
        <v>759</v>
      </c>
      <c r="E36" s="48">
        <f t="shared" si="0"/>
        <v>28.138546091085974</v>
      </c>
      <c r="F36" s="36">
        <v>1394</v>
      </c>
      <c r="G36" s="48">
        <f t="shared" ref="G36" si="53">F36/$B36*100</f>
        <v>51.680017458463567</v>
      </c>
      <c r="H36" s="36">
        <v>325</v>
      </c>
      <c r="I36" s="48">
        <f t="shared" ref="I36" si="54">H36/$B36*100</f>
        <v>12.048784558106641</v>
      </c>
      <c r="J36" s="36">
        <v>1023</v>
      </c>
      <c r="K36" s="48">
        <f t="shared" ref="K36" si="55">J36/$B36*100</f>
        <v>37.925866470594137</v>
      </c>
      <c r="N36" s="28"/>
    </row>
    <row r="37" spans="1:14" s="45" customFormat="1" ht="12.75" x14ac:dyDescent="0.2">
      <c r="A37" s="40" t="s">
        <v>11</v>
      </c>
      <c r="B37" s="36">
        <v>1087.9999999999991</v>
      </c>
      <c r="C37" s="48">
        <f t="shared" si="0"/>
        <v>100</v>
      </c>
      <c r="D37" s="36">
        <v>335</v>
      </c>
      <c r="E37" s="48">
        <f t="shared" si="0"/>
        <v>30.790441176470612</v>
      </c>
      <c r="F37" s="36">
        <v>458</v>
      </c>
      <c r="G37" s="48">
        <f t="shared" ref="G37" si="56">F37/$B37*100</f>
        <v>42.095588235294152</v>
      </c>
      <c r="H37" s="36">
        <v>76</v>
      </c>
      <c r="I37" s="48">
        <f t="shared" ref="I37" si="57">H37/$B37*100</f>
        <v>6.9852941176470642</v>
      </c>
      <c r="J37" s="36">
        <v>341</v>
      </c>
      <c r="K37" s="48">
        <f t="shared" ref="K37" si="58">J37/$B37*100</f>
        <v>31.341911764705909</v>
      </c>
      <c r="N37" s="28"/>
    </row>
    <row r="38" spans="1:14" s="45" customFormat="1" ht="12.75" x14ac:dyDescent="0.2">
      <c r="A38" s="40" t="s">
        <v>37</v>
      </c>
      <c r="B38" s="36">
        <v>1609.3675098318045</v>
      </c>
      <c r="C38" s="48">
        <f t="shared" si="0"/>
        <v>100</v>
      </c>
      <c r="D38" s="36">
        <v>423</v>
      </c>
      <c r="E38" s="48">
        <f t="shared" si="0"/>
        <v>26.283617471823316</v>
      </c>
      <c r="F38" s="36">
        <v>935</v>
      </c>
      <c r="G38" s="48">
        <f t="shared" ref="G38" si="59">F38/$B38*100</f>
        <v>58.097357768687473</v>
      </c>
      <c r="H38" s="36">
        <v>249</v>
      </c>
      <c r="I38" s="48">
        <f t="shared" ref="I38" si="60">H38/$B38*100</f>
        <v>15.471916667810889</v>
      </c>
      <c r="J38" s="36">
        <v>682</v>
      </c>
      <c r="K38" s="48">
        <f t="shared" ref="K38" si="61">J38/$B38*100</f>
        <v>42.376896254807335</v>
      </c>
      <c r="N38" s="28"/>
    </row>
    <row r="39" spans="1:14" s="45" customFormat="1" ht="12.75" x14ac:dyDescent="0.2">
      <c r="A39" s="38"/>
      <c r="B39" s="36"/>
      <c r="C39" s="48"/>
      <c r="D39" s="36"/>
      <c r="E39" s="48"/>
      <c r="F39" s="36"/>
      <c r="G39" s="48"/>
      <c r="H39" s="36"/>
      <c r="I39" s="48"/>
      <c r="J39" s="36"/>
      <c r="K39" s="48"/>
      <c r="N39" s="28"/>
    </row>
    <row r="40" spans="1:14" s="45" customFormat="1" ht="12.75" x14ac:dyDescent="0.2">
      <c r="A40" s="38" t="s">
        <v>29</v>
      </c>
      <c r="B40" s="36">
        <v>6125.0000000012233</v>
      </c>
      <c r="C40" s="48">
        <f t="shared" si="0"/>
        <v>100</v>
      </c>
      <c r="D40" s="36">
        <v>1457</v>
      </c>
      <c r="E40" s="48">
        <f t="shared" si="0"/>
        <v>23.787755102036066</v>
      </c>
      <c r="F40" s="36">
        <v>2497</v>
      </c>
      <c r="G40" s="48">
        <f t="shared" ref="G40:G42" si="62">F40/$B40*100</f>
        <v>40.767346938767368</v>
      </c>
      <c r="H40" s="36">
        <v>334</v>
      </c>
      <c r="I40" s="48">
        <f t="shared" ref="I40:I42" si="63">H40/$B40*100</f>
        <v>5.4530612244887067</v>
      </c>
      <c r="J40" s="36">
        <v>1643</v>
      </c>
      <c r="K40" s="48">
        <f t="shared" ref="K40:K42" si="64">J40/$B40*100</f>
        <v>26.82448979591301</v>
      </c>
      <c r="N40" s="28"/>
    </row>
    <row r="41" spans="1:14" s="45" customFormat="1" ht="12.75" x14ac:dyDescent="0.2">
      <c r="A41" s="41" t="s">
        <v>12</v>
      </c>
      <c r="B41" s="36">
        <v>2144.9999999999973</v>
      </c>
      <c r="C41" s="42">
        <f t="shared" si="0"/>
        <v>100</v>
      </c>
      <c r="D41" s="36">
        <v>528</v>
      </c>
      <c r="E41" s="42">
        <f t="shared" si="0"/>
        <v>24.615384615384649</v>
      </c>
      <c r="F41" s="36">
        <v>812</v>
      </c>
      <c r="G41" s="42">
        <f t="shared" si="62"/>
        <v>37.855477855477901</v>
      </c>
      <c r="H41" s="36">
        <v>108</v>
      </c>
      <c r="I41" s="42">
        <f t="shared" si="63"/>
        <v>5.0349650349650412</v>
      </c>
      <c r="J41" s="36">
        <v>576</v>
      </c>
      <c r="K41" s="42">
        <f t="shared" si="64"/>
        <v>26.853146853146885</v>
      </c>
      <c r="N41" s="28"/>
    </row>
    <row r="42" spans="1:14" s="45" customFormat="1" ht="12.75" x14ac:dyDescent="0.2">
      <c r="A42" s="41" t="s">
        <v>13</v>
      </c>
      <c r="B42" s="36">
        <v>3172.00000000001</v>
      </c>
      <c r="C42" s="42">
        <f t="shared" si="0"/>
        <v>100</v>
      </c>
      <c r="D42" s="36">
        <v>689</v>
      </c>
      <c r="E42" s="42">
        <f t="shared" si="0"/>
        <v>21.72131147540977</v>
      </c>
      <c r="F42" s="36">
        <v>1162</v>
      </c>
      <c r="G42" s="42">
        <f t="shared" si="62"/>
        <v>36.63303909205537</v>
      </c>
      <c r="H42" s="36">
        <v>90</v>
      </c>
      <c r="I42" s="42">
        <f t="shared" si="63"/>
        <v>2.8373266078184023</v>
      </c>
      <c r="J42" s="36">
        <v>674</v>
      </c>
      <c r="K42" s="42">
        <f t="shared" si="64"/>
        <v>21.248423707440033</v>
      </c>
      <c r="N42" s="28"/>
    </row>
    <row r="43" spans="1:14" s="45" customFormat="1" ht="12.75" x14ac:dyDescent="0.2">
      <c r="A43" s="40" t="s">
        <v>37</v>
      </c>
      <c r="B43" s="36">
        <v>808.00000000121599</v>
      </c>
      <c r="C43" s="48">
        <f t="shared" si="0"/>
        <v>100</v>
      </c>
      <c r="D43" s="36">
        <v>239</v>
      </c>
      <c r="E43" s="48">
        <f t="shared" si="0"/>
        <v>29.579207920747564</v>
      </c>
      <c r="F43" s="36">
        <v>523</v>
      </c>
      <c r="G43" s="48">
        <f t="shared" ref="G43" si="65">F43/$B43*100</f>
        <v>64.727722772179817</v>
      </c>
      <c r="H43" s="36">
        <v>136</v>
      </c>
      <c r="I43" s="48">
        <f t="shared" ref="I43" si="66">H43/$B43*100</f>
        <v>16.831683168291502</v>
      </c>
      <c r="J43" s="36">
        <v>393</v>
      </c>
      <c r="K43" s="48">
        <f t="shared" ref="K43" si="67">J43/$B43*100</f>
        <v>48.63861386131294</v>
      </c>
      <c r="N43" s="28"/>
    </row>
    <row r="44" spans="1:14" s="45" customFormat="1" ht="12.75" x14ac:dyDescent="0.2">
      <c r="A44" s="40"/>
      <c r="B44" s="36"/>
      <c r="C44" s="48"/>
      <c r="D44" s="36"/>
      <c r="E44" s="48"/>
      <c r="F44" s="36"/>
      <c r="G44" s="48"/>
      <c r="H44" s="36"/>
      <c r="I44" s="48"/>
      <c r="J44" s="36"/>
      <c r="K44" s="48"/>
      <c r="N44" s="28"/>
    </row>
    <row r="45" spans="1:14" s="45" customFormat="1" ht="12.75" x14ac:dyDescent="0.2">
      <c r="A45" s="38" t="s">
        <v>36</v>
      </c>
      <c r="B45" s="36">
        <v>2149.1600000002745</v>
      </c>
      <c r="C45" s="48">
        <f t="shared" si="0"/>
        <v>100</v>
      </c>
      <c r="D45" s="36">
        <v>493</v>
      </c>
      <c r="E45" s="48">
        <f t="shared" si="0"/>
        <v>22.93919484821684</v>
      </c>
      <c r="F45" s="36">
        <v>847</v>
      </c>
      <c r="G45" s="48">
        <f t="shared" ref="G45" si="68">F45/$B45*100</f>
        <v>39.410746524218382</v>
      </c>
      <c r="H45" s="36">
        <v>320</v>
      </c>
      <c r="I45" s="48">
        <f t="shared" ref="I45" si="69">H45/$B45*100</f>
        <v>14.889538238193486</v>
      </c>
      <c r="J45" s="36">
        <v>733</v>
      </c>
      <c r="K45" s="48">
        <f t="shared" ref="K45" si="70">J45/$B45*100</f>
        <v>34.10634852686195</v>
      </c>
      <c r="N45" s="28"/>
    </row>
    <row r="46" spans="1:14" s="45" customFormat="1" ht="12.75" x14ac:dyDescent="0.2">
      <c r="A46" s="40" t="s">
        <v>32</v>
      </c>
      <c r="B46" s="36">
        <v>1437.9999999999995</v>
      </c>
      <c r="C46" s="48">
        <f t="shared" si="0"/>
        <v>100</v>
      </c>
      <c r="D46" s="36">
        <v>300</v>
      </c>
      <c r="E46" s="48">
        <f t="shared" si="0"/>
        <v>20.862308762169686</v>
      </c>
      <c r="F46" s="36">
        <v>399</v>
      </c>
      <c r="G46" s="48">
        <f t="shared" ref="G46" si="71">F46/$B46*100</f>
        <v>27.746870653685683</v>
      </c>
      <c r="H46" s="36">
        <v>126</v>
      </c>
      <c r="I46" s="48">
        <f t="shared" ref="I46" si="72">H46/$B46*100</f>
        <v>8.7621696801112687</v>
      </c>
      <c r="J46" s="36">
        <v>394</v>
      </c>
      <c r="K46" s="48">
        <f t="shared" ref="K46" si="73">J46/$B46*100</f>
        <v>27.399165507649521</v>
      </c>
      <c r="N46" s="28"/>
    </row>
    <row r="47" spans="1:14" s="45" customFormat="1" ht="12.75" x14ac:dyDescent="0.2">
      <c r="A47" s="40" t="s">
        <v>37</v>
      </c>
      <c r="B47" s="36">
        <v>711.16000000027498</v>
      </c>
      <c r="C47" s="48">
        <f t="shared" si="0"/>
        <v>100</v>
      </c>
      <c r="D47" s="36">
        <v>193</v>
      </c>
      <c r="E47" s="48">
        <f t="shared" si="0"/>
        <v>27.138759210293799</v>
      </c>
      <c r="F47" s="36">
        <v>448</v>
      </c>
      <c r="G47" s="48">
        <f t="shared" ref="G47" si="74">F47/$B47*100</f>
        <v>62.995669047728612</v>
      </c>
      <c r="H47" s="36">
        <v>194</v>
      </c>
      <c r="I47" s="48">
        <f t="shared" ref="I47" si="75">H47/$B47*100</f>
        <v>27.279374542989622</v>
      </c>
      <c r="J47" s="36">
        <v>339</v>
      </c>
      <c r="K47" s="48">
        <f t="shared" ref="K47" si="76">J47/$B47*100</f>
        <v>47.668597783883925</v>
      </c>
      <c r="N47" s="28"/>
    </row>
    <row r="48" spans="1:14" s="45" customFormat="1" ht="12.75" x14ac:dyDescent="0.2">
      <c r="A48" s="40"/>
      <c r="B48" s="36"/>
      <c r="C48" s="48"/>
      <c r="D48" s="36"/>
      <c r="E48" s="48"/>
      <c r="F48" s="36"/>
      <c r="G48" s="48"/>
      <c r="H48" s="36"/>
      <c r="I48" s="48"/>
      <c r="J48" s="36"/>
      <c r="K48" s="48"/>
      <c r="N48" s="28"/>
    </row>
    <row r="49" spans="1:14" s="45" customFormat="1" ht="12.75" x14ac:dyDescent="0.2">
      <c r="A49" s="38" t="s">
        <v>30</v>
      </c>
      <c r="B49" s="36">
        <v>16739.329436676846</v>
      </c>
      <c r="C49" s="48">
        <f t="shared" si="0"/>
        <v>100</v>
      </c>
      <c r="D49" s="36">
        <v>2816</v>
      </c>
      <c r="E49" s="48">
        <f t="shared" si="0"/>
        <v>16.822657147961852</v>
      </c>
      <c r="F49" s="36">
        <v>4646</v>
      </c>
      <c r="G49" s="48">
        <f t="shared" ref="G49" si="77">F49/$B49*100</f>
        <v>27.754994712155813</v>
      </c>
      <c r="H49" s="36">
        <v>172</v>
      </c>
      <c r="I49" s="48">
        <f t="shared" ref="I49" si="78">H49/$B49*100</f>
        <v>1.02752025193517</v>
      </c>
      <c r="J49" s="36">
        <v>3141</v>
      </c>
      <c r="K49" s="48">
        <f t="shared" ref="K49" si="79">J49/$B49*100</f>
        <v>18.764192507723077</v>
      </c>
      <c r="N49" s="28"/>
    </row>
    <row r="50" spans="1:14" s="45" customFormat="1" ht="12.75" x14ac:dyDescent="0.2">
      <c r="A50" s="40"/>
      <c r="B50" s="36"/>
      <c r="C50" s="48"/>
      <c r="D50" s="36"/>
      <c r="E50" s="48"/>
      <c r="F50" s="36"/>
      <c r="G50" s="48"/>
      <c r="H50" s="36"/>
      <c r="I50" s="48"/>
      <c r="J50" s="36"/>
      <c r="K50" s="48"/>
      <c r="N50" s="28"/>
    </row>
    <row r="51" spans="1:14" s="45" customFormat="1" ht="12.75" x14ac:dyDescent="0.2">
      <c r="A51" s="37" t="s">
        <v>41</v>
      </c>
      <c r="B51" s="37"/>
      <c r="C51" s="37"/>
      <c r="D51" s="37"/>
      <c r="E51" s="37"/>
      <c r="F51" s="37"/>
      <c r="G51" s="37"/>
      <c r="H51" s="37"/>
      <c r="I51" s="37"/>
      <c r="J51" s="37"/>
      <c r="K51" s="37"/>
      <c r="N51" s="28"/>
    </row>
    <row r="52" spans="1:14" s="45" customFormat="1" ht="12.75" x14ac:dyDescent="0.2">
      <c r="A52" s="38" t="s">
        <v>25</v>
      </c>
      <c r="B52" s="36">
        <v>16561.380000000507</v>
      </c>
      <c r="C52" s="48">
        <f t="shared" si="0"/>
        <v>100</v>
      </c>
      <c r="D52" s="36">
        <v>2762</v>
      </c>
      <c r="E52" s="48">
        <f t="shared" si="0"/>
        <v>16.677354181836993</v>
      </c>
      <c r="F52" s="36">
        <v>4579</v>
      </c>
      <c r="G52" s="48">
        <f t="shared" ref="G52" si="80">F52/$B52*100</f>
        <v>27.648662128396666</v>
      </c>
      <c r="H52" s="36">
        <v>129</v>
      </c>
      <c r="I52" s="48">
        <f t="shared" ref="I52" si="81">H52/$B52*100</f>
        <v>0.77892059719658657</v>
      </c>
      <c r="J52" s="36">
        <v>3088</v>
      </c>
      <c r="K52" s="48">
        <f t="shared" ref="K52" si="82">J52/$B52*100</f>
        <v>18.645789179403561</v>
      </c>
      <c r="N52" s="28"/>
    </row>
    <row r="53" spans="1:14" s="45" customFormat="1" ht="12.75" x14ac:dyDescent="0.2">
      <c r="A53" s="43" t="s">
        <v>66</v>
      </c>
      <c r="B53" s="36">
        <v>8073.0000000000236</v>
      </c>
      <c r="C53" s="48">
        <f t="shared" si="0"/>
        <v>100</v>
      </c>
      <c r="D53" s="36">
        <v>1889</v>
      </c>
      <c r="E53" s="48">
        <f t="shared" si="0"/>
        <v>23.398984268549416</v>
      </c>
      <c r="F53" s="36">
        <v>3012</v>
      </c>
      <c r="G53" s="48">
        <f t="shared" ref="G53" si="83">F53/$B53*100</f>
        <v>37.309550353028506</v>
      </c>
      <c r="H53" s="36">
        <v>299</v>
      </c>
      <c r="I53" s="48">
        <f t="shared" ref="I53" si="84">H53/$B53*100</f>
        <v>3.7037037037036931</v>
      </c>
      <c r="J53" s="36">
        <v>2192</v>
      </c>
      <c r="K53" s="48">
        <f t="shared" ref="K53" si="85">J53/$B53*100</f>
        <v>27.15223584788794</v>
      </c>
      <c r="N53" s="28"/>
    </row>
    <row r="54" spans="1:14" s="45" customFormat="1" ht="12.75" x14ac:dyDescent="0.2">
      <c r="A54" s="38" t="s">
        <v>62</v>
      </c>
      <c r="B54" s="36">
        <v>10411.226481906391</v>
      </c>
      <c r="C54" s="48">
        <f t="shared" si="0"/>
        <v>100</v>
      </c>
      <c r="D54" s="36">
        <v>2932</v>
      </c>
      <c r="E54" s="48">
        <f t="shared" si="0"/>
        <v>28.161907774223387</v>
      </c>
      <c r="F54" s="36">
        <v>5128</v>
      </c>
      <c r="G54" s="48">
        <f t="shared" ref="G54" si="86">F54/$B54*100</f>
        <v>49.254523556008706</v>
      </c>
      <c r="H54" s="36">
        <v>1235</v>
      </c>
      <c r="I54" s="48">
        <f t="shared" ref="I54" si="87">H54/$B54*100</f>
        <v>11.862195123180724</v>
      </c>
      <c r="J54" s="36">
        <v>3975</v>
      </c>
      <c r="K54" s="48">
        <f t="shared" ref="K54" si="88">J54/$B54*100</f>
        <v>38.179939768942006</v>
      </c>
      <c r="N54" s="28"/>
    </row>
    <row r="55" spans="1:14" s="45" customFormat="1" ht="13.5" thickBot="1" x14ac:dyDescent="0.25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N55" s="28"/>
    </row>
    <row r="56" spans="1:14" x14ac:dyDescent="0.2">
      <c r="A56" s="23" t="s">
        <v>38</v>
      </c>
      <c r="B56" s="4"/>
      <c r="C56" s="4"/>
      <c r="D56" s="4"/>
      <c r="E56" s="4"/>
      <c r="F56" s="4"/>
      <c r="G56" s="4"/>
      <c r="H56" s="4"/>
      <c r="I56" s="4"/>
      <c r="J56" s="4"/>
    </row>
    <row r="57" spans="1:14" ht="12.75" x14ac:dyDescent="0.2">
      <c r="A57" s="24" t="s">
        <v>39</v>
      </c>
      <c r="B57" s="2"/>
      <c r="C57" s="2"/>
      <c r="D57" s="2"/>
      <c r="E57" s="2"/>
      <c r="F57" s="2"/>
      <c r="G57" s="2"/>
      <c r="H57" s="2"/>
      <c r="I57" s="2"/>
      <c r="J57" s="2"/>
    </row>
    <row r="58" spans="1:14" ht="12.75" x14ac:dyDescent="0.2">
      <c r="A58" s="24" t="s">
        <v>56</v>
      </c>
      <c r="B58" s="2"/>
      <c r="C58" s="2"/>
      <c r="D58" s="2"/>
      <c r="E58" s="2"/>
      <c r="F58" s="2"/>
      <c r="G58" s="2"/>
      <c r="H58" s="2"/>
      <c r="I58" s="2"/>
      <c r="J58" s="2"/>
    </row>
    <row r="59" spans="1:14" x14ac:dyDescent="0.2">
      <c r="A59" s="24" t="s">
        <v>64</v>
      </c>
    </row>
    <row r="60" spans="1:14" x14ac:dyDescent="0.2">
      <c r="A60" s="14" t="s">
        <v>63</v>
      </c>
    </row>
    <row r="61" spans="1:14" x14ac:dyDescent="0.2">
      <c r="A61" s="14"/>
    </row>
    <row r="62" spans="1:14" x14ac:dyDescent="0.2">
      <c r="A62" s="6"/>
    </row>
    <row r="63" spans="1:14" x14ac:dyDescent="0.2">
      <c r="A63" s="6"/>
    </row>
    <row r="64" spans="1:14" x14ac:dyDescent="0.2">
      <c r="A64" s="6"/>
    </row>
    <row r="65" spans="1:1" x14ac:dyDescent="0.2">
      <c r="A65" s="6"/>
    </row>
  </sheetData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1"/>
  <sheetViews>
    <sheetView zoomScaleNormal="100" workbookViewId="0"/>
  </sheetViews>
  <sheetFormatPr defaultRowHeight="12" x14ac:dyDescent="0.2"/>
  <cols>
    <col min="1" max="1" width="26" customWidth="1"/>
    <col min="2" max="2" width="15.140625" customWidth="1"/>
    <col min="3" max="3" width="5.7109375" customWidth="1"/>
    <col min="4" max="4" width="15.140625" customWidth="1"/>
    <col min="5" max="5" width="5.7109375" customWidth="1"/>
    <col min="6" max="6" width="15.140625" customWidth="1"/>
    <col min="7" max="7" width="5.7109375" customWidth="1"/>
    <col min="8" max="8" width="15.140625" customWidth="1"/>
    <col min="9" max="9" width="5.7109375" customWidth="1"/>
    <col min="10" max="10" width="15.140625" customWidth="1"/>
    <col min="11" max="11" width="5.7109375" customWidth="1"/>
    <col min="14" max="14" width="9.140625" style="26"/>
  </cols>
  <sheetData>
    <row r="1" spans="1:14" ht="21" x14ac:dyDescent="0.35">
      <c r="A1" s="16" t="s">
        <v>83</v>
      </c>
      <c r="B1" s="5"/>
      <c r="C1" s="5"/>
      <c r="D1" s="5"/>
      <c r="F1" s="2"/>
      <c r="G1" s="2"/>
      <c r="H1" s="2"/>
      <c r="I1" s="2"/>
      <c r="J1" s="2"/>
      <c r="K1" s="2"/>
    </row>
    <row r="2" spans="1:14" ht="21" x14ac:dyDescent="0.35">
      <c r="A2" s="16" t="s">
        <v>82</v>
      </c>
      <c r="B2" s="1"/>
      <c r="C2" s="1"/>
      <c r="D2" s="1"/>
      <c r="F2" s="2"/>
      <c r="G2" s="2"/>
      <c r="H2" s="2"/>
      <c r="I2" s="2"/>
      <c r="J2" s="2"/>
      <c r="K2" s="2"/>
    </row>
    <row r="3" spans="1:14" ht="12.75" x14ac:dyDescent="0.2">
      <c r="F3" s="2"/>
      <c r="G3" s="2"/>
      <c r="H3" s="2"/>
      <c r="I3" s="2"/>
      <c r="J3" s="2"/>
      <c r="K3" s="2"/>
    </row>
    <row r="4" spans="1:14" ht="16.5" thickBot="1" x14ac:dyDescent="0.3">
      <c r="A4" s="3"/>
      <c r="B4" s="7"/>
      <c r="C4" s="7"/>
      <c r="D4" s="7"/>
      <c r="E4" s="7"/>
      <c r="F4" s="7"/>
      <c r="G4" s="2"/>
      <c r="H4" s="2"/>
      <c r="I4" s="2"/>
      <c r="J4" s="2"/>
      <c r="K4" s="2"/>
    </row>
    <row r="5" spans="1:14" s="45" customFormat="1" ht="12.75" x14ac:dyDescent="0.2">
      <c r="A5" s="17"/>
      <c r="B5" s="18"/>
      <c r="C5" s="18"/>
      <c r="D5" s="18" t="s">
        <v>74</v>
      </c>
      <c r="E5" s="18"/>
      <c r="F5" s="18" t="s">
        <v>76</v>
      </c>
      <c r="G5" s="19"/>
      <c r="H5" s="19" t="s">
        <v>76</v>
      </c>
      <c r="I5" s="19"/>
      <c r="J5" s="19" t="s">
        <v>79</v>
      </c>
      <c r="K5" s="19"/>
      <c r="N5" s="28"/>
    </row>
    <row r="6" spans="1:14" s="45" customFormat="1" ht="13.5" thickBot="1" x14ac:dyDescent="0.25">
      <c r="A6" s="20"/>
      <c r="B6" s="21" t="s">
        <v>0</v>
      </c>
      <c r="C6" s="21" t="s">
        <v>75</v>
      </c>
      <c r="D6" s="21" t="s">
        <v>73</v>
      </c>
      <c r="E6" s="21" t="s">
        <v>75</v>
      </c>
      <c r="F6" s="21" t="s">
        <v>77</v>
      </c>
      <c r="G6" s="21" t="s">
        <v>75</v>
      </c>
      <c r="H6" s="22" t="s">
        <v>78</v>
      </c>
      <c r="I6" s="21" t="s">
        <v>75</v>
      </c>
      <c r="J6" s="22" t="s">
        <v>80</v>
      </c>
      <c r="K6" s="21" t="s">
        <v>75</v>
      </c>
      <c r="N6" s="28"/>
    </row>
    <row r="7" spans="1:14" s="45" customFormat="1" ht="12.75" x14ac:dyDescent="0.2">
      <c r="A7" s="29"/>
      <c r="B7" s="30"/>
      <c r="C7" s="30"/>
      <c r="D7" s="30"/>
      <c r="E7" s="31"/>
      <c r="F7" s="31"/>
      <c r="G7" s="30"/>
      <c r="H7" s="30"/>
      <c r="I7" s="30"/>
      <c r="J7" s="30"/>
      <c r="K7" s="30"/>
      <c r="N7" s="28"/>
    </row>
    <row r="8" spans="1:14" s="45" customFormat="1" ht="12.75" x14ac:dyDescent="0.2">
      <c r="A8" s="29"/>
      <c r="B8" s="30"/>
      <c r="C8" s="30"/>
      <c r="D8" s="30"/>
      <c r="E8" s="31"/>
      <c r="F8" s="31"/>
      <c r="G8" s="30"/>
      <c r="H8" s="30"/>
      <c r="I8" s="30"/>
      <c r="J8" s="30"/>
      <c r="K8" s="30"/>
      <c r="N8" s="28"/>
    </row>
    <row r="9" spans="1:14" s="45" customFormat="1" ht="12.75" x14ac:dyDescent="0.2">
      <c r="A9" s="49" t="s">
        <v>1</v>
      </c>
      <c r="B9" s="33">
        <v>35045.606481906936</v>
      </c>
      <c r="C9" s="50">
        <v>100</v>
      </c>
      <c r="D9" s="33">
        <v>7583.1000475660685</v>
      </c>
      <c r="E9" s="50">
        <v>21.637805159631096</v>
      </c>
      <c r="F9" s="33">
        <v>12719.258942282206</v>
      </c>
      <c r="G9" s="50">
        <v>36.293447935759943</v>
      </c>
      <c r="H9" s="33">
        <v>1663.0280977476552</v>
      </c>
      <c r="I9" s="50">
        <v>4.7453254906752145</v>
      </c>
      <c r="J9" s="33">
        <v>9255.233865930004</v>
      </c>
      <c r="K9" s="50">
        <v>26.40911313864185</v>
      </c>
      <c r="N9" s="28"/>
    </row>
    <row r="10" spans="1:14" s="45" customFormat="1" ht="12.75" x14ac:dyDescent="0.2">
      <c r="A10" s="51"/>
      <c r="B10" s="52"/>
      <c r="C10" s="42"/>
      <c r="D10" s="52"/>
      <c r="E10" s="42"/>
      <c r="F10" s="52"/>
      <c r="G10" s="42"/>
      <c r="H10" s="52"/>
      <c r="I10" s="42"/>
      <c r="J10" s="52"/>
      <c r="K10" s="42"/>
      <c r="N10" s="28"/>
    </row>
    <row r="11" spans="1:14" s="45" customFormat="1" ht="12.75" x14ac:dyDescent="0.2">
      <c r="A11" s="53" t="s">
        <v>26</v>
      </c>
      <c r="B11" s="36">
        <v>5311.341693743374</v>
      </c>
      <c r="C11" s="42">
        <f t="shared" ref="C11:E55" si="0">B11/$B11*100</f>
        <v>100</v>
      </c>
      <c r="D11" s="36">
        <v>1512</v>
      </c>
      <c r="E11" s="42">
        <f t="shared" si="0"/>
        <v>28.467383331430128</v>
      </c>
      <c r="F11" s="36">
        <v>2413</v>
      </c>
      <c r="G11" s="42">
        <f t="shared" ref="G11" si="1">F11/$B11*100</f>
        <v>45.431081996521762</v>
      </c>
      <c r="H11" s="36">
        <v>332</v>
      </c>
      <c r="I11" s="42">
        <f t="shared" ref="I11" si="2">H11/$B11*100</f>
        <v>6.2507746468484147</v>
      </c>
      <c r="J11" s="36">
        <v>2036</v>
      </c>
      <c r="K11" s="42">
        <f t="shared" ref="K11" si="3">J11/$B11*100</f>
        <v>38.333063798142689</v>
      </c>
      <c r="N11" s="28"/>
    </row>
    <row r="12" spans="1:14" s="45" customFormat="1" ht="12.75" x14ac:dyDescent="0.2">
      <c r="A12" s="54" t="s">
        <v>2</v>
      </c>
      <c r="B12" s="36">
        <v>474.09999999988241</v>
      </c>
      <c r="C12" s="42">
        <f t="shared" si="0"/>
        <v>100</v>
      </c>
      <c r="D12" s="36">
        <v>87</v>
      </c>
      <c r="E12" s="42">
        <f t="shared" si="0"/>
        <v>18.350558953811767</v>
      </c>
      <c r="F12" s="36">
        <v>248</v>
      </c>
      <c r="G12" s="42">
        <f t="shared" ref="G12" si="4">F12/$B12*100</f>
        <v>52.309639316612845</v>
      </c>
      <c r="H12" s="36">
        <v>54</v>
      </c>
      <c r="I12" s="42">
        <f t="shared" ref="I12" si="5">H12/$B12*100</f>
        <v>11.390002109262474</v>
      </c>
      <c r="J12" s="36">
        <v>190</v>
      </c>
      <c r="K12" s="42">
        <f t="shared" ref="K12" si="6">J12/$B12*100</f>
        <v>40.075933347404998</v>
      </c>
      <c r="N12" s="28"/>
    </row>
    <row r="13" spans="1:14" s="45" customFormat="1" ht="12.75" x14ac:dyDescent="0.2">
      <c r="A13" s="54" t="s">
        <v>8</v>
      </c>
      <c r="B13" s="36">
        <v>591.34999999995375</v>
      </c>
      <c r="C13" s="42">
        <f t="shared" si="0"/>
        <v>100</v>
      </c>
      <c r="D13" s="36">
        <v>177</v>
      </c>
      <c r="E13" s="42">
        <f t="shared" si="0"/>
        <v>29.931512640570535</v>
      </c>
      <c r="F13" s="36">
        <v>189</v>
      </c>
      <c r="G13" s="42">
        <f t="shared" ref="G13" si="7">F13/$B13*100</f>
        <v>31.960767734846502</v>
      </c>
      <c r="H13" s="36">
        <v>65</v>
      </c>
      <c r="I13" s="42">
        <f t="shared" ref="I13" si="8">H13/$B13*100</f>
        <v>10.991798427328161</v>
      </c>
      <c r="J13" s="36">
        <v>215</v>
      </c>
      <c r="K13" s="42">
        <f t="shared" ref="K13" si="9">J13/$B13*100</f>
        <v>36.357487105777764</v>
      </c>
      <c r="N13" s="28"/>
    </row>
    <row r="14" spans="1:14" s="45" customFormat="1" ht="12.75" x14ac:dyDescent="0.2">
      <c r="A14" s="54" t="s">
        <v>14</v>
      </c>
      <c r="B14" s="36">
        <v>2756</v>
      </c>
      <c r="C14" s="42">
        <f t="shared" si="0"/>
        <v>100</v>
      </c>
      <c r="D14" s="36">
        <v>672</v>
      </c>
      <c r="E14" s="42">
        <f t="shared" si="0"/>
        <v>24.383164005805515</v>
      </c>
      <c r="F14" s="36">
        <v>1038</v>
      </c>
      <c r="G14" s="42">
        <f t="shared" ref="G14" si="10">F14/$B14*100</f>
        <v>37.6632801161103</v>
      </c>
      <c r="H14" s="36">
        <v>101</v>
      </c>
      <c r="I14" s="42">
        <f t="shared" ref="I14" si="11">H14/$B14*100</f>
        <v>3.6647314949201739</v>
      </c>
      <c r="J14" s="36">
        <v>942</v>
      </c>
      <c r="K14" s="42">
        <f t="shared" ref="K14" si="12">J14/$B14*100</f>
        <v>34.179970972423803</v>
      </c>
      <c r="N14" s="28"/>
    </row>
    <row r="15" spans="1:14" s="45" customFormat="1" ht="12.75" x14ac:dyDescent="0.2">
      <c r="A15" s="54" t="s">
        <v>19</v>
      </c>
      <c r="B15" s="36">
        <v>214.89999999988657</v>
      </c>
      <c r="C15" s="42">
        <f t="shared" si="0"/>
        <v>100</v>
      </c>
      <c r="D15" s="36">
        <v>80</v>
      </c>
      <c r="E15" s="42">
        <f t="shared" si="0"/>
        <v>37.226617031196938</v>
      </c>
      <c r="F15" s="36">
        <v>152</v>
      </c>
      <c r="G15" s="42">
        <f t="shared" ref="G15" si="13">F15/$B15*100</f>
        <v>70.730572359274191</v>
      </c>
      <c r="H15" s="36">
        <v>14</v>
      </c>
      <c r="I15" s="42">
        <f t="shared" ref="I15" si="14">H15/$B15*100</f>
        <v>6.5146579804594653</v>
      </c>
      <c r="J15" s="36">
        <v>117</v>
      </c>
      <c r="K15" s="42">
        <f t="shared" ref="K15" si="15">J15/$B15*100</f>
        <v>54.443927408125525</v>
      </c>
      <c r="N15" s="28"/>
    </row>
    <row r="16" spans="1:14" s="45" customFormat="1" ht="12.75" x14ac:dyDescent="0.2">
      <c r="A16" s="54" t="s">
        <v>20</v>
      </c>
      <c r="B16" s="36">
        <v>86.199999999858818</v>
      </c>
      <c r="C16" s="42">
        <f t="shared" si="0"/>
        <v>100</v>
      </c>
      <c r="D16" s="36">
        <v>36</v>
      </c>
      <c r="E16" s="42">
        <f t="shared" si="0"/>
        <v>41.763341067353785</v>
      </c>
      <c r="F16" s="36">
        <v>59</v>
      </c>
      <c r="G16" s="42">
        <f t="shared" ref="G16" si="16">F16/$B16*100</f>
        <v>68.445475638163146</v>
      </c>
      <c r="H16" s="36">
        <v>15</v>
      </c>
      <c r="I16" s="42">
        <f t="shared" ref="I16" si="17">H16/$B16*100</f>
        <v>17.40139211139741</v>
      </c>
      <c r="J16" s="36">
        <v>5</v>
      </c>
      <c r="K16" s="42">
        <f t="shared" ref="K16" si="18">J16/$B16*100</f>
        <v>5.8004640371324703</v>
      </c>
      <c r="N16" s="28"/>
    </row>
    <row r="17" spans="1:14" s="45" customFormat="1" ht="12.75" x14ac:dyDescent="0.2">
      <c r="A17" s="54" t="s">
        <v>21</v>
      </c>
      <c r="B17" s="36">
        <v>130.20888016521963</v>
      </c>
      <c r="C17" s="42">
        <f t="shared" si="0"/>
        <v>100</v>
      </c>
      <c r="D17" s="36">
        <v>51</v>
      </c>
      <c r="E17" s="42">
        <f t="shared" si="0"/>
        <v>39.167835508059859</v>
      </c>
      <c r="F17" s="36">
        <v>72</v>
      </c>
      <c r="G17" s="42">
        <f t="shared" ref="G17" si="19">F17/$B17*100</f>
        <v>55.295767776084503</v>
      </c>
      <c r="H17" s="36">
        <v>19</v>
      </c>
      <c r="I17" s="42">
        <f t="shared" ref="I17" si="20">H17/$B17*100</f>
        <v>14.591938718688965</v>
      </c>
      <c r="J17" s="36">
        <v>51</v>
      </c>
      <c r="K17" s="42">
        <f t="shared" ref="K17" si="21">J17/$B17*100</f>
        <v>39.167835508059859</v>
      </c>
      <c r="N17" s="28"/>
    </row>
    <row r="18" spans="1:14" s="45" customFormat="1" ht="12.75" x14ac:dyDescent="0.2">
      <c r="A18" s="54" t="s">
        <v>22</v>
      </c>
      <c r="B18" s="36">
        <v>730.46000000024151</v>
      </c>
      <c r="C18" s="42">
        <f t="shared" si="0"/>
        <v>100</v>
      </c>
      <c r="D18" s="36">
        <v>223</v>
      </c>
      <c r="E18" s="42">
        <f t="shared" si="0"/>
        <v>30.528707937453969</v>
      </c>
      <c r="F18" s="36">
        <v>405</v>
      </c>
      <c r="G18" s="42">
        <f t="shared" ref="G18" si="22">F18/$B18*100</f>
        <v>55.44451441555541</v>
      </c>
      <c r="H18" s="36">
        <v>40</v>
      </c>
      <c r="I18" s="42">
        <f t="shared" ref="I18" si="23">H18/$B18*100</f>
        <v>5.4760014237585599</v>
      </c>
      <c r="J18" s="36">
        <v>404</v>
      </c>
      <c r="K18" s="42">
        <f t="shared" ref="K18" si="24">J18/$B18*100</f>
        <v>55.307614379961457</v>
      </c>
      <c r="N18" s="28"/>
    </row>
    <row r="19" spans="1:14" s="45" customFormat="1" ht="12.75" x14ac:dyDescent="0.2">
      <c r="A19" s="54" t="s">
        <v>31</v>
      </c>
      <c r="B19" s="36">
        <v>328.12281357832245</v>
      </c>
      <c r="C19" s="42">
        <f t="shared" si="0"/>
        <v>100</v>
      </c>
      <c r="D19" s="36">
        <v>187</v>
      </c>
      <c r="E19" s="42">
        <f t="shared" si="0"/>
        <v>56.990855942225835</v>
      </c>
      <c r="F19" s="36">
        <v>249</v>
      </c>
      <c r="G19" s="42">
        <f t="shared" ref="G19" si="25">F19/$B19*100</f>
        <v>75.886219944461146</v>
      </c>
      <c r="H19" s="36">
        <v>23</v>
      </c>
      <c r="I19" s="42">
        <f t="shared" ref="I19" si="26">H19/$B19*100</f>
        <v>7.0095705169582594</v>
      </c>
      <c r="J19" s="36">
        <v>111</v>
      </c>
      <c r="K19" s="42">
        <f t="shared" ref="K19" si="27">J19/$B19*100</f>
        <v>33.828796842711597</v>
      </c>
      <c r="N19" s="28"/>
    </row>
    <row r="20" spans="1:14" s="45" customFormat="1" ht="12.75" x14ac:dyDescent="0.2">
      <c r="A20" s="54"/>
      <c r="B20" s="36"/>
      <c r="C20" s="42"/>
      <c r="D20" s="36"/>
      <c r="E20" s="42"/>
      <c r="F20" s="36"/>
      <c r="G20" s="42"/>
      <c r="H20" s="36"/>
      <c r="I20" s="42"/>
      <c r="J20" s="36"/>
      <c r="K20" s="42"/>
      <c r="N20" s="28"/>
    </row>
    <row r="21" spans="1:14" s="45" customFormat="1" ht="12.75" x14ac:dyDescent="0.2">
      <c r="A21" s="53" t="s">
        <v>28</v>
      </c>
      <c r="B21" s="36">
        <v>2023.4078416533894</v>
      </c>
      <c r="C21" s="42">
        <f t="shared" si="0"/>
        <v>100</v>
      </c>
      <c r="D21" s="36">
        <v>547</v>
      </c>
      <c r="E21" s="42">
        <f t="shared" si="0"/>
        <v>27.033600875690457</v>
      </c>
      <c r="F21" s="36">
        <v>922</v>
      </c>
      <c r="G21" s="42">
        <f t="shared" ref="G21" si="28">F21/$B21*100</f>
        <v>45.566691055551374</v>
      </c>
      <c r="H21" s="36">
        <v>180</v>
      </c>
      <c r="I21" s="42">
        <f t="shared" ref="I21" si="29">H21/$B21*100</f>
        <v>8.8958832863332393</v>
      </c>
      <c r="J21" s="36">
        <v>679</v>
      </c>
      <c r="K21" s="42">
        <f t="shared" ref="K21" si="30">J21/$B21*100</f>
        <v>33.557248619001498</v>
      </c>
      <c r="N21" s="28"/>
    </row>
    <row r="22" spans="1:14" s="45" customFormat="1" ht="12.75" x14ac:dyDescent="0.2">
      <c r="A22" s="54" t="s">
        <v>3</v>
      </c>
      <c r="B22" s="36">
        <v>91.910000002999951</v>
      </c>
      <c r="C22" s="42">
        <f t="shared" si="0"/>
        <v>100</v>
      </c>
      <c r="D22" s="36">
        <v>25</v>
      </c>
      <c r="E22" s="42">
        <f t="shared" si="0"/>
        <v>27.200522249139375</v>
      </c>
      <c r="F22" s="36">
        <v>55</v>
      </c>
      <c r="G22" s="42">
        <f t="shared" ref="G22" si="31">F22/$B22*100</f>
        <v>59.841148948106628</v>
      </c>
      <c r="H22" s="36">
        <v>40</v>
      </c>
      <c r="I22" s="42">
        <f t="shared" ref="I22" si="32">H22/$B22*100</f>
        <v>43.520835598622995</v>
      </c>
      <c r="J22" s="36">
        <v>49</v>
      </c>
      <c r="K22" s="42">
        <f t="shared" ref="K22" si="33">J22/$B22*100</f>
        <v>53.313023608313173</v>
      </c>
      <c r="N22" s="28"/>
    </row>
    <row r="23" spans="1:14" s="45" customFormat="1" ht="12.75" x14ac:dyDescent="0.2">
      <c r="A23" s="54" t="s">
        <v>71</v>
      </c>
      <c r="B23" s="36">
        <v>447.39000000020002</v>
      </c>
      <c r="C23" s="42">
        <f t="shared" si="0"/>
        <v>100</v>
      </c>
      <c r="D23" s="36">
        <v>134</v>
      </c>
      <c r="E23" s="42">
        <f t="shared" si="0"/>
        <v>29.951496457216319</v>
      </c>
      <c r="F23" s="36">
        <v>244</v>
      </c>
      <c r="G23" s="42">
        <f t="shared" ref="G23" si="34">F23/$B23*100</f>
        <v>54.538545787767035</v>
      </c>
      <c r="H23" s="36">
        <v>64</v>
      </c>
      <c r="I23" s="42">
        <f t="shared" ref="I23" si="35">H23/$B23*100</f>
        <v>14.305192337774958</v>
      </c>
      <c r="J23" s="36">
        <v>197</v>
      </c>
      <c r="K23" s="42">
        <f t="shared" ref="K23" si="36">J23/$B23*100</f>
        <v>44.033170164713539</v>
      </c>
      <c r="N23" s="28"/>
    </row>
    <row r="24" spans="1:14" s="45" customFormat="1" ht="12.75" x14ac:dyDescent="0.2">
      <c r="A24" s="54" t="s">
        <v>6</v>
      </c>
      <c r="B24" s="36">
        <v>416.72784165063842</v>
      </c>
      <c r="C24" s="42">
        <f t="shared" si="0"/>
        <v>100</v>
      </c>
      <c r="D24" s="36">
        <v>128</v>
      </c>
      <c r="E24" s="42">
        <f t="shared" si="0"/>
        <v>30.715490352887947</v>
      </c>
      <c r="F24" s="36">
        <v>187</v>
      </c>
      <c r="G24" s="42">
        <f t="shared" ref="G24" si="37">F24/$B24*100</f>
        <v>44.873411687422234</v>
      </c>
      <c r="H24" s="36">
        <v>45</v>
      </c>
      <c r="I24" s="42">
        <f t="shared" ref="I24" si="38">H24/$B24*100</f>
        <v>10.798414577187168</v>
      </c>
      <c r="J24" s="36">
        <v>136</v>
      </c>
      <c r="K24" s="42">
        <f t="shared" ref="K24" si="39">J24/$B24*100</f>
        <v>32.635208499943438</v>
      </c>
      <c r="N24" s="28"/>
    </row>
    <row r="25" spans="1:14" s="45" customFormat="1" ht="12.75" x14ac:dyDescent="0.2">
      <c r="A25" s="54" t="s">
        <v>18</v>
      </c>
      <c r="B25" s="36">
        <v>650.86999999975365</v>
      </c>
      <c r="C25" s="42">
        <f t="shared" si="0"/>
        <v>100</v>
      </c>
      <c r="D25" s="36">
        <v>162</v>
      </c>
      <c r="E25" s="42">
        <f t="shared" si="0"/>
        <v>24.889762932699515</v>
      </c>
      <c r="F25" s="36">
        <v>242</v>
      </c>
      <c r="G25" s="42">
        <f t="shared" ref="G25" si="40">F25/$B25*100</f>
        <v>37.181003887119026</v>
      </c>
      <c r="H25" s="36">
        <v>9</v>
      </c>
      <c r="I25" s="42">
        <f t="shared" ref="I25" si="41">H25/$B25*100</f>
        <v>1.3827646073721951</v>
      </c>
      <c r="J25" s="36">
        <v>169</v>
      </c>
      <c r="K25" s="42">
        <f t="shared" ref="K25" si="42">J25/$B25*100</f>
        <v>25.96524651621122</v>
      </c>
      <c r="N25" s="28"/>
    </row>
    <row r="26" spans="1:14" s="45" customFormat="1" ht="12.75" x14ac:dyDescent="0.2">
      <c r="A26" s="54" t="s">
        <v>23</v>
      </c>
      <c r="B26" s="36">
        <v>416.50999999981684</v>
      </c>
      <c r="C26" s="42">
        <f t="shared" si="0"/>
        <v>100</v>
      </c>
      <c r="D26" s="36">
        <v>99</v>
      </c>
      <c r="E26" s="42">
        <f t="shared" si="0"/>
        <v>23.768937120367706</v>
      </c>
      <c r="F26" s="36">
        <v>193</v>
      </c>
      <c r="G26" s="42">
        <f t="shared" ref="G26" si="43">F26/$B26*100</f>
        <v>46.337422871019875</v>
      </c>
      <c r="H26" s="36">
        <v>21</v>
      </c>
      <c r="I26" s="42">
        <f t="shared" ref="I26" si="44">H26/$B26*100</f>
        <v>5.0418957528052717</v>
      </c>
      <c r="J26" s="36">
        <v>128</v>
      </c>
      <c r="K26" s="42">
        <f t="shared" ref="K26" si="45">J26/$B26*100</f>
        <v>30.731555064717842</v>
      </c>
      <c r="N26" s="28"/>
    </row>
    <row r="27" spans="1:14" s="45" customFormat="1" ht="12.75" x14ac:dyDescent="0.2">
      <c r="A27" s="54"/>
      <c r="B27" s="36"/>
      <c r="C27" s="42"/>
      <c r="D27" s="36"/>
      <c r="E27" s="42"/>
      <c r="F27" s="36"/>
      <c r="G27" s="42"/>
      <c r="H27" s="36"/>
      <c r="I27" s="42"/>
      <c r="J27" s="36"/>
      <c r="K27" s="42"/>
      <c r="N27" s="28"/>
    </row>
    <row r="28" spans="1:14" s="45" customFormat="1" ht="12.75" x14ac:dyDescent="0.2">
      <c r="A28" s="53" t="s">
        <v>27</v>
      </c>
      <c r="B28" s="36">
        <v>2697.3675098318035</v>
      </c>
      <c r="C28" s="42">
        <f t="shared" si="0"/>
        <v>100</v>
      </c>
      <c r="D28" s="36">
        <v>759</v>
      </c>
      <c r="E28" s="42">
        <f t="shared" si="0"/>
        <v>28.138546091085974</v>
      </c>
      <c r="F28" s="36">
        <v>1394</v>
      </c>
      <c r="G28" s="42">
        <f t="shared" ref="G28" si="46">F28/$B28*100</f>
        <v>51.680017458463567</v>
      </c>
      <c r="H28" s="36">
        <v>325</v>
      </c>
      <c r="I28" s="42">
        <f t="shared" ref="I28" si="47">H28/$B28*100</f>
        <v>12.048784558106641</v>
      </c>
      <c r="J28" s="36">
        <v>1023</v>
      </c>
      <c r="K28" s="42">
        <f t="shared" ref="K28" si="48">J28/$B28*100</f>
        <v>37.925866470594137</v>
      </c>
      <c r="N28" s="28"/>
    </row>
    <row r="29" spans="1:14" s="45" customFormat="1" ht="12.75" x14ac:dyDescent="0.2">
      <c r="A29" s="54" t="s">
        <v>7</v>
      </c>
      <c r="B29" s="36">
        <v>419.4407685594141</v>
      </c>
      <c r="C29" s="42">
        <f t="shared" si="0"/>
        <v>100</v>
      </c>
      <c r="D29" s="36">
        <v>123</v>
      </c>
      <c r="E29" s="42">
        <f t="shared" si="0"/>
        <v>29.324760304642862</v>
      </c>
      <c r="F29" s="36">
        <v>283</v>
      </c>
      <c r="G29" s="42">
        <f t="shared" ref="G29" si="49">F29/$B29*100</f>
        <v>67.470789969218941</v>
      </c>
      <c r="H29" s="36">
        <v>59</v>
      </c>
      <c r="I29" s="42">
        <f t="shared" ref="I29" si="50">H29/$B29*100</f>
        <v>14.06634843881243</v>
      </c>
      <c r="J29" s="36">
        <v>196</v>
      </c>
      <c r="K29" s="42">
        <f t="shared" ref="K29" si="51">J29/$B29*100</f>
        <v>46.728886339105699</v>
      </c>
      <c r="N29" s="28"/>
    </row>
    <row r="30" spans="1:14" s="45" customFormat="1" ht="12.75" x14ac:dyDescent="0.2">
      <c r="A30" s="54" t="s">
        <v>9</v>
      </c>
      <c r="B30" s="36">
        <v>634.53999999987957</v>
      </c>
      <c r="C30" s="42">
        <f t="shared" si="0"/>
        <v>100</v>
      </c>
      <c r="D30" s="36">
        <v>171</v>
      </c>
      <c r="E30" s="42">
        <f t="shared" si="0"/>
        <v>26.948655719108714</v>
      </c>
      <c r="F30" s="36">
        <v>373</v>
      </c>
      <c r="G30" s="42">
        <f t="shared" ref="G30" si="52">F30/$B30*100</f>
        <v>58.782740252792699</v>
      </c>
      <c r="H30" s="36">
        <v>100</v>
      </c>
      <c r="I30" s="42">
        <f t="shared" ref="I30" si="53">H30/$B30*100</f>
        <v>15.759447788952466</v>
      </c>
      <c r="J30" s="36">
        <v>266</v>
      </c>
      <c r="K30" s="42">
        <f t="shared" ref="K30" si="54">J30/$B30*100</f>
        <v>41.920131118613561</v>
      </c>
      <c r="N30" s="28"/>
    </row>
    <row r="31" spans="1:14" s="45" customFormat="1" ht="12.75" x14ac:dyDescent="0.2">
      <c r="A31" s="54" t="s">
        <v>11</v>
      </c>
      <c r="B31" s="36">
        <v>1087.9999999999991</v>
      </c>
      <c r="C31" s="42">
        <f t="shared" si="0"/>
        <v>100</v>
      </c>
      <c r="D31" s="36">
        <v>335</v>
      </c>
      <c r="E31" s="42">
        <f t="shared" si="0"/>
        <v>30.790441176470612</v>
      </c>
      <c r="F31" s="36">
        <v>458</v>
      </c>
      <c r="G31" s="42">
        <f t="shared" ref="G31" si="55">F31/$B31*100</f>
        <v>42.095588235294152</v>
      </c>
      <c r="H31" s="36">
        <v>76</v>
      </c>
      <c r="I31" s="42">
        <f t="shared" ref="I31" si="56">H31/$B31*100</f>
        <v>6.9852941176470642</v>
      </c>
      <c r="J31" s="36">
        <v>341</v>
      </c>
      <c r="K31" s="42">
        <f t="shared" ref="K31" si="57">J31/$B31*100</f>
        <v>31.341911764705909</v>
      </c>
      <c r="N31" s="28"/>
    </row>
    <row r="32" spans="1:14" s="45" customFormat="1" ht="12.75" x14ac:dyDescent="0.2">
      <c r="A32" s="54" t="s">
        <v>70</v>
      </c>
      <c r="B32" s="36">
        <v>251.13999999998219</v>
      </c>
      <c r="C32" s="42">
        <f t="shared" si="0"/>
        <v>100</v>
      </c>
      <c r="D32" s="36">
        <v>53</v>
      </c>
      <c r="E32" s="42">
        <f t="shared" si="0"/>
        <v>21.103766823287312</v>
      </c>
      <c r="F32" s="36">
        <v>100</v>
      </c>
      <c r="G32" s="42">
        <f t="shared" ref="G32" si="58">F32/$B32*100</f>
        <v>39.818427968466629</v>
      </c>
      <c r="H32" s="36">
        <v>24</v>
      </c>
      <c r="I32" s="42">
        <f t="shared" ref="I32" si="59">H32/$B32*100</f>
        <v>9.5564227124319903</v>
      </c>
      <c r="J32" s="36">
        <v>83</v>
      </c>
      <c r="K32" s="42">
        <f t="shared" ref="K32" si="60">J32/$B32*100</f>
        <v>33.0492952138273</v>
      </c>
      <c r="N32" s="28"/>
    </row>
    <row r="33" spans="1:14" s="45" customFormat="1" ht="12.75" x14ac:dyDescent="0.2">
      <c r="A33" s="54" t="s">
        <v>15</v>
      </c>
      <c r="B33" s="36">
        <v>60.850000000077365</v>
      </c>
      <c r="C33" s="42">
        <f t="shared" si="0"/>
        <v>100</v>
      </c>
      <c r="D33" s="36">
        <v>15</v>
      </c>
      <c r="E33" s="42">
        <f t="shared" si="0"/>
        <v>24.650780608021247</v>
      </c>
      <c r="F33" s="36">
        <v>36</v>
      </c>
      <c r="G33" s="42">
        <f t="shared" ref="G33" si="61">F33/$B33*100</f>
        <v>59.161873459250991</v>
      </c>
      <c r="H33" s="36">
        <v>11</v>
      </c>
      <c r="I33" s="42">
        <f t="shared" ref="I33" si="62">H33/$B33*100</f>
        <v>18.077239112548916</v>
      </c>
      <c r="J33" s="36">
        <v>34</v>
      </c>
      <c r="K33" s="42">
        <f t="shared" ref="K33" si="63">J33/$B33*100</f>
        <v>55.87510271151482</v>
      </c>
      <c r="N33" s="28"/>
    </row>
    <row r="34" spans="1:14" s="45" customFormat="1" ht="12.75" x14ac:dyDescent="0.2">
      <c r="A34" s="54" t="s">
        <v>17</v>
      </c>
      <c r="B34" s="36">
        <v>81.740000000075867</v>
      </c>
      <c r="C34" s="42">
        <f t="shared" si="0"/>
        <v>100</v>
      </c>
      <c r="D34" s="36">
        <v>22</v>
      </c>
      <c r="E34" s="42">
        <f t="shared" si="0"/>
        <v>26.914607291386812</v>
      </c>
      <c r="F34" s="36">
        <v>29</v>
      </c>
      <c r="G34" s="42">
        <f t="shared" ref="G34" si="64">F34/$B34*100</f>
        <v>35.478345975009887</v>
      </c>
      <c r="H34" s="36" t="s">
        <v>85</v>
      </c>
      <c r="I34" s="42" t="s">
        <v>85</v>
      </c>
      <c r="J34" s="36">
        <v>30</v>
      </c>
      <c r="K34" s="42">
        <f t="shared" ref="K34" si="65">J34/$B34*100</f>
        <v>36.701737215527473</v>
      </c>
      <c r="N34" s="28"/>
    </row>
    <row r="35" spans="1:14" s="45" customFormat="1" ht="12.75" x14ac:dyDescent="0.2">
      <c r="A35" s="54" t="s">
        <v>72</v>
      </c>
      <c r="B35" s="36">
        <v>65.956741272301628</v>
      </c>
      <c r="C35" s="42">
        <f t="shared" si="0"/>
        <v>100</v>
      </c>
      <c r="D35" s="36">
        <v>26</v>
      </c>
      <c r="E35" s="42">
        <f t="shared" si="0"/>
        <v>39.419776505724116</v>
      </c>
      <c r="F35" s="36">
        <v>51</v>
      </c>
      <c r="G35" s="42">
        <f t="shared" ref="G35" si="66">F35/$B35*100</f>
        <v>77.323407761228083</v>
      </c>
      <c r="H35" s="36">
        <v>18</v>
      </c>
      <c r="I35" s="42">
        <f t="shared" ref="I35" si="67">H35/$B35*100</f>
        <v>27.29061450396285</v>
      </c>
      <c r="J35" s="36">
        <v>27</v>
      </c>
      <c r="K35" s="42">
        <f t="shared" ref="K35" si="68">J35/$B35*100</f>
        <v>40.935921755944278</v>
      </c>
      <c r="N35" s="28"/>
    </row>
    <row r="36" spans="1:14" s="45" customFormat="1" ht="12.75" x14ac:dyDescent="0.2">
      <c r="A36" s="54" t="s">
        <v>24</v>
      </c>
      <c r="B36" s="36">
        <v>95.700000000068755</v>
      </c>
      <c r="C36" s="42">
        <f t="shared" si="0"/>
        <v>100</v>
      </c>
      <c r="D36" s="36">
        <v>14</v>
      </c>
      <c r="E36" s="42">
        <f t="shared" si="0"/>
        <v>14.629049111797221</v>
      </c>
      <c r="F36" s="36">
        <v>63</v>
      </c>
      <c r="G36" s="42">
        <f t="shared" ref="G36" si="69">F36/$B36*100</f>
        <v>65.830721003087504</v>
      </c>
      <c r="H36" s="36">
        <v>34</v>
      </c>
      <c r="I36" s="42">
        <f t="shared" ref="I36" si="70">H36/$B36*100</f>
        <v>35.527690700078971</v>
      </c>
      <c r="J36" s="36">
        <v>46</v>
      </c>
      <c r="K36" s="42">
        <f t="shared" ref="K36" si="71">J36/$B36*100</f>
        <v>48.066875653048022</v>
      </c>
      <c r="N36" s="28"/>
    </row>
    <row r="37" spans="1:14" s="45" customFormat="1" ht="12.75" x14ac:dyDescent="0.2">
      <c r="A37" s="54"/>
      <c r="B37" s="36"/>
      <c r="C37" s="42"/>
      <c r="D37" s="36"/>
      <c r="E37" s="42"/>
      <c r="F37" s="36"/>
      <c r="G37" s="42"/>
      <c r="H37" s="36"/>
      <c r="I37" s="42"/>
      <c r="J37" s="36"/>
      <c r="K37" s="42"/>
      <c r="N37" s="28"/>
    </row>
    <row r="38" spans="1:14" s="45" customFormat="1" ht="12.75" x14ac:dyDescent="0.2">
      <c r="A38" s="53" t="s">
        <v>29</v>
      </c>
      <c r="B38" s="36">
        <v>6125.0000000012233</v>
      </c>
      <c r="C38" s="42">
        <f t="shared" si="0"/>
        <v>100</v>
      </c>
      <c r="D38" s="36">
        <v>1457</v>
      </c>
      <c r="E38" s="42">
        <f t="shared" si="0"/>
        <v>23.787755102036066</v>
      </c>
      <c r="F38" s="36">
        <v>2497</v>
      </c>
      <c r="G38" s="42">
        <f t="shared" ref="G38" si="72">F38/$B38*100</f>
        <v>40.767346938767368</v>
      </c>
      <c r="H38" s="36">
        <v>334</v>
      </c>
      <c r="I38" s="42">
        <f t="shared" ref="I38" si="73">H38/$B38*100</f>
        <v>5.4530612244887067</v>
      </c>
      <c r="J38" s="36">
        <v>1643</v>
      </c>
      <c r="K38" s="42">
        <f t="shared" ref="K38" si="74">J38/$B38*100</f>
        <v>26.82448979591301</v>
      </c>
      <c r="N38" s="28"/>
    </row>
    <row r="39" spans="1:14" s="45" customFormat="1" ht="12.75" x14ac:dyDescent="0.2">
      <c r="A39" s="54" t="s">
        <v>5</v>
      </c>
      <c r="B39" s="36">
        <v>87.540000000137326</v>
      </c>
      <c r="C39" s="42">
        <f t="shared" si="0"/>
        <v>100</v>
      </c>
      <c r="D39" s="36">
        <v>27</v>
      </c>
      <c r="E39" s="42">
        <f t="shared" si="0"/>
        <v>30.843043180212071</v>
      </c>
      <c r="F39" s="36">
        <v>41</v>
      </c>
      <c r="G39" s="42">
        <f t="shared" ref="G39" si="75">F39/$B39*100</f>
        <v>46.835732236618327</v>
      </c>
      <c r="H39" s="36" t="s">
        <v>85</v>
      </c>
      <c r="I39" s="42" t="s">
        <v>85</v>
      </c>
      <c r="J39" s="36">
        <v>27</v>
      </c>
      <c r="K39" s="42">
        <f t="shared" ref="K39" si="76">J39/$B39*100</f>
        <v>30.843043180212071</v>
      </c>
      <c r="N39" s="28"/>
    </row>
    <row r="40" spans="1:14" s="45" customFormat="1" ht="12.75" x14ac:dyDescent="0.2">
      <c r="A40" s="54" t="s">
        <v>10</v>
      </c>
      <c r="B40" s="36">
        <v>432.880000000265</v>
      </c>
      <c r="C40" s="42">
        <f t="shared" si="0"/>
        <v>100</v>
      </c>
      <c r="D40" s="36">
        <v>135</v>
      </c>
      <c r="E40" s="42">
        <f t="shared" si="0"/>
        <v>31.186472001459375</v>
      </c>
      <c r="F40" s="36">
        <v>261</v>
      </c>
      <c r="G40" s="42">
        <f t="shared" ref="G40" si="77">F40/$B40*100</f>
        <v>60.293845869488131</v>
      </c>
      <c r="H40" s="36">
        <v>61</v>
      </c>
      <c r="I40" s="42">
        <f t="shared" ref="I40" si="78">H40/$B40*100</f>
        <v>14.091665126585347</v>
      </c>
      <c r="J40" s="36">
        <v>191</v>
      </c>
      <c r="K40" s="42">
        <f t="shared" ref="K40" si="79">J40/$B40*100</f>
        <v>44.123082609472156</v>
      </c>
      <c r="N40" s="28"/>
    </row>
    <row r="41" spans="1:14" s="45" customFormat="1" ht="12.75" x14ac:dyDescent="0.2">
      <c r="A41" s="54" t="s">
        <v>12</v>
      </c>
      <c r="B41" s="36">
        <v>2144.9999999999973</v>
      </c>
      <c r="C41" s="42">
        <f t="shared" si="0"/>
        <v>100</v>
      </c>
      <c r="D41" s="36">
        <v>528</v>
      </c>
      <c r="E41" s="42">
        <f t="shared" si="0"/>
        <v>24.615384615384649</v>
      </c>
      <c r="F41" s="36">
        <v>812</v>
      </c>
      <c r="G41" s="42">
        <f t="shared" ref="G41" si="80">F41/$B41*100</f>
        <v>37.855477855477901</v>
      </c>
      <c r="H41" s="36">
        <v>108</v>
      </c>
      <c r="I41" s="42">
        <f t="shared" ref="I41" si="81">H41/$B41*100</f>
        <v>5.0349650349650412</v>
      </c>
      <c r="J41" s="36">
        <v>576</v>
      </c>
      <c r="K41" s="42">
        <f t="shared" ref="K41" si="82">J41/$B41*100</f>
        <v>26.853146853146885</v>
      </c>
      <c r="N41" s="28"/>
    </row>
    <row r="42" spans="1:14" s="45" customFormat="1" ht="12.75" x14ac:dyDescent="0.2">
      <c r="A42" s="54" t="s">
        <v>13</v>
      </c>
      <c r="B42" s="36">
        <v>3172.00000000001</v>
      </c>
      <c r="C42" s="42">
        <f t="shared" si="0"/>
        <v>100</v>
      </c>
      <c r="D42" s="36">
        <v>689</v>
      </c>
      <c r="E42" s="42">
        <f t="shared" si="0"/>
        <v>21.72131147540977</v>
      </c>
      <c r="F42" s="36">
        <v>1162</v>
      </c>
      <c r="G42" s="42">
        <f t="shared" ref="G42" si="83">F42/$B42*100</f>
        <v>36.63303909205537</v>
      </c>
      <c r="H42" s="36">
        <v>90</v>
      </c>
      <c r="I42" s="42">
        <f t="shared" ref="I42" si="84">H42/$B42*100</f>
        <v>2.8373266078184023</v>
      </c>
      <c r="J42" s="36">
        <v>674</v>
      </c>
      <c r="K42" s="42">
        <f t="shared" ref="K42" si="85">J42/$B42*100</f>
        <v>21.248423707440033</v>
      </c>
      <c r="N42" s="28"/>
    </row>
    <row r="43" spans="1:14" s="45" customFormat="1" ht="12.75" x14ac:dyDescent="0.2">
      <c r="A43" s="54" t="s">
        <v>16</v>
      </c>
      <c r="B43" s="36">
        <v>32.809999999946641</v>
      </c>
      <c r="C43" s="42">
        <f t="shared" si="0"/>
        <v>100</v>
      </c>
      <c r="D43" s="36">
        <v>10</v>
      </c>
      <c r="E43" s="42">
        <f t="shared" si="0"/>
        <v>30.478512648632318</v>
      </c>
      <c r="F43" s="36">
        <v>16</v>
      </c>
      <c r="G43" s="42">
        <f t="shared" ref="G43" si="86">F43/$B43*100</f>
        <v>48.76562023781171</v>
      </c>
      <c r="H43" s="36">
        <v>5</v>
      </c>
      <c r="I43" s="42">
        <f t="shared" ref="I43" si="87">H43/$B43*100</f>
        <v>15.239256324316159</v>
      </c>
      <c r="J43" s="36">
        <v>12</v>
      </c>
      <c r="K43" s="42">
        <f t="shared" ref="K43" si="88">J43/$B43*100</f>
        <v>36.574215178358784</v>
      </c>
      <c r="N43" s="28"/>
    </row>
    <row r="44" spans="1:14" s="45" customFormat="1" ht="12.75" x14ac:dyDescent="0.2">
      <c r="A44" s="54" t="s">
        <v>43</v>
      </c>
      <c r="B44" s="36">
        <v>254.77000000085243</v>
      </c>
      <c r="C44" s="42">
        <f t="shared" si="0"/>
        <v>100</v>
      </c>
      <c r="D44" s="36">
        <v>67</v>
      </c>
      <c r="E44" s="42">
        <f t="shared" si="0"/>
        <v>26.29822977578829</v>
      </c>
      <c r="F44" s="36">
        <v>205</v>
      </c>
      <c r="G44" s="42">
        <f t="shared" ref="G44" si="89">F44/$B44*100</f>
        <v>80.464732896068654</v>
      </c>
      <c r="H44" s="36">
        <v>68</v>
      </c>
      <c r="I44" s="42">
        <f t="shared" ref="I44" si="90">H44/$B44*100</f>
        <v>26.690740667964235</v>
      </c>
      <c r="J44" s="36">
        <v>164</v>
      </c>
      <c r="K44" s="42">
        <f t="shared" ref="K44" si="91">J44/$B44*100</f>
        <v>64.371786316854923</v>
      </c>
      <c r="N44" s="28"/>
    </row>
    <row r="45" spans="1:14" s="45" customFormat="1" ht="12.75" x14ac:dyDescent="0.2">
      <c r="A45" s="54"/>
      <c r="B45" s="36"/>
      <c r="C45" s="42"/>
      <c r="D45" s="36"/>
      <c r="E45" s="42"/>
      <c r="F45" s="36"/>
      <c r="G45" s="42"/>
      <c r="H45" s="36"/>
      <c r="I45" s="42"/>
      <c r="J45" s="36"/>
      <c r="K45" s="42"/>
      <c r="N45" s="28"/>
    </row>
    <row r="46" spans="1:14" s="45" customFormat="1" ht="12.75" x14ac:dyDescent="0.2">
      <c r="A46" s="53" t="s">
        <v>36</v>
      </c>
      <c r="B46" s="36">
        <v>2149.1600000002745</v>
      </c>
      <c r="C46" s="42">
        <f t="shared" si="0"/>
        <v>100</v>
      </c>
      <c r="D46" s="36">
        <v>493</v>
      </c>
      <c r="E46" s="42">
        <f t="shared" si="0"/>
        <v>22.93919484821684</v>
      </c>
      <c r="F46" s="36">
        <v>847</v>
      </c>
      <c r="G46" s="42">
        <f t="shared" ref="G46" si="92">F46/$B46*100</f>
        <v>39.410746524218382</v>
      </c>
      <c r="H46" s="36">
        <v>320</v>
      </c>
      <c r="I46" s="42">
        <f t="shared" ref="I46" si="93">H46/$B46*100</f>
        <v>14.889538238193486</v>
      </c>
      <c r="J46" s="36">
        <v>733</v>
      </c>
      <c r="K46" s="42">
        <f t="shared" ref="K46" si="94">J46/$B46*100</f>
        <v>34.10634852686195</v>
      </c>
      <c r="N46" s="28"/>
    </row>
    <row r="47" spans="1:14" s="45" customFormat="1" ht="12.75" x14ac:dyDescent="0.2">
      <c r="A47" s="54" t="s">
        <v>32</v>
      </c>
      <c r="B47" s="36">
        <v>1437.9999999999995</v>
      </c>
      <c r="C47" s="42">
        <f t="shared" si="0"/>
        <v>100</v>
      </c>
      <c r="D47" s="36">
        <v>300</v>
      </c>
      <c r="E47" s="42">
        <f t="shared" si="0"/>
        <v>20.862308762169686</v>
      </c>
      <c r="F47" s="36">
        <v>399</v>
      </c>
      <c r="G47" s="42">
        <f t="shared" ref="G47" si="95">F47/$B47*100</f>
        <v>27.746870653685683</v>
      </c>
      <c r="H47" s="36">
        <v>126</v>
      </c>
      <c r="I47" s="42">
        <f t="shared" ref="I47" si="96">H47/$B47*100</f>
        <v>8.7621696801112687</v>
      </c>
      <c r="J47" s="36">
        <v>394</v>
      </c>
      <c r="K47" s="42">
        <f t="shared" ref="K47" si="97">J47/$B47*100</f>
        <v>27.399165507649521</v>
      </c>
      <c r="N47" s="28"/>
    </row>
    <row r="48" spans="1:14" s="45" customFormat="1" ht="12.75" x14ac:dyDescent="0.2">
      <c r="A48" s="54" t="s">
        <v>44</v>
      </c>
      <c r="B48" s="36">
        <v>231.97000000010004</v>
      </c>
      <c r="C48" s="42">
        <f t="shared" si="0"/>
        <v>100</v>
      </c>
      <c r="D48" s="36">
        <v>55</v>
      </c>
      <c r="E48" s="42">
        <f t="shared" si="0"/>
        <v>23.709962495140012</v>
      </c>
      <c r="F48" s="36">
        <v>129</v>
      </c>
      <c r="G48" s="42">
        <f t="shared" ref="G48" si="98">F48/$B48*100</f>
        <v>55.610639306782929</v>
      </c>
      <c r="H48" s="36">
        <v>21</v>
      </c>
      <c r="I48" s="42">
        <f t="shared" ref="I48" si="99">H48/$B48*100</f>
        <v>9.0528947708716405</v>
      </c>
      <c r="J48" s="36">
        <v>98</v>
      </c>
      <c r="K48" s="42">
        <f t="shared" ref="K48" si="100">J48/$B48*100</f>
        <v>42.246842264067652</v>
      </c>
      <c r="N48" s="28"/>
    </row>
    <row r="49" spans="1:14" s="45" customFormat="1" ht="12.75" x14ac:dyDescent="0.2">
      <c r="A49" s="54" t="s">
        <v>45</v>
      </c>
      <c r="B49" s="36">
        <v>103.24000000004006</v>
      </c>
      <c r="C49" s="42">
        <f t="shared" si="0"/>
        <v>100</v>
      </c>
      <c r="D49" s="36">
        <v>35</v>
      </c>
      <c r="E49" s="42">
        <f t="shared" si="0"/>
        <v>33.901588531563753</v>
      </c>
      <c r="F49" s="36">
        <v>58</v>
      </c>
      <c r="G49" s="42">
        <f t="shared" ref="G49" si="101">F49/$B49*100</f>
        <v>56.179775280877074</v>
      </c>
      <c r="H49" s="36">
        <v>25</v>
      </c>
      <c r="I49" s="42">
        <f t="shared" ref="I49" si="102">H49/$B49*100</f>
        <v>24.215420379688396</v>
      </c>
      <c r="J49" s="36">
        <v>60</v>
      </c>
      <c r="K49" s="42">
        <f t="shared" ref="K49" si="103">J49/$B49*100</f>
        <v>58.117008911252157</v>
      </c>
      <c r="N49" s="28"/>
    </row>
    <row r="50" spans="1:14" s="45" customFormat="1" ht="12.75" x14ac:dyDescent="0.2">
      <c r="A50" s="54" t="s">
        <v>46</v>
      </c>
      <c r="B50" s="36">
        <v>375.95000000013056</v>
      </c>
      <c r="C50" s="42">
        <f t="shared" si="0"/>
        <v>100</v>
      </c>
      <c r="D50" s="36">
        <v>103</v>
      </c>
      <c r="E50" s="42">
        <f t="shared" si="0"/>
        <v>27.397260273963088</v>
      </c>
      <c r="F50" s="36">
        <v>261</v>
      </c>
      <c r="G50" s="42">
        <f t="shared" ref="G50" si="104">F50/$B50*100</f>
        <v>69.424125548586076</v>
      </c>
      <c r="H50" s="36">
        <v>148</v>
      </c>
      <c r="I50" s="42">
        <f t="shared" ref="I50" si="105">H50/$B50*100</f>
        <v>39.366937092684829</v>
      </c>
      <c r="J50" s="36">
        <v>180</v>
      </c>
      <c r="K50" s="42">
        <f t="shared" ref="K50" si="106">J50/$B50*100</f>
        <v>47.878707274886949</v>
      </c>
      <c r="N50" s="28"/>
    </row>
    <row r="51" spans="1:14" s="45" customFormat="1" ht="12.75" x14ac:dyDescent="0.2">
      <c r="A51" s="54"/>
      <c r="B51" s="36"/>
      <c r="C51" s="42"/>
      <c r="D51" s="36"/>
      <c r="E51" s="42"/>
      <c r="F51" s="36"/>
      <c r="G51" s="42"/>
      <c r="H51" s="36"/>
      <c r="I51" s="42"/>
      <c r="J51" s="36"/>
      <c r="K51" s="42"/>
      <c r="N51" s="28"/>
    </row>
    <row r="52" spans="1:14" s="45" customFormat="1" ht="12.75" x14ac:dyDescent="0.2">
      <c r="A52" s="53" t="s">
        <v>30</v>
      </c>
      <c r="B52" s="36">
        <v>16739.329436676799</v>
      </c>
      <c r="C52" s="42">
        <f t="shared" si="0"/>
        <v>100</v>
      </c>
      <c r="D52" s="36">
        <v>2816</v>
      </c>
      <c r="E52" s="42">
        <f t="shared" si="0"/>
        <v>16.822657147961902</v>
      </c>
      <c r="F52" s="36">
        <v>4646</v>
      </c>
      <c r="G52" s="42">
        <f t="shared" ref="G52" si="107">F52/$B52*100</f>
        <v>27.754994712155888</v>
      </c>
      <c r="H52" s="36">
        <v>172</v>
      </c>
      <c r="I52" s="42">
        <f t="shared" ref="I52" si="108">H52/$B52*100</f>
        <v>1.0275202519351729</v>
      </c>
      <c r="J52" s="36">
        <v>3141</v>
      </c>
      <c r="K52" s="42">
        <f t="shared" ref="K52" si="109">J52/$B52*100</f>
        <v>18.764192507723131</v>
      </c>
      <c r="N52" s="28"/>
    </row>
    <row r="53" spans="1:14" s="45" customFormat="1" ht="12.75" x14ac:dyDescent="0.2">
      <c r="A53" s="54" t="s">
        <v>4</v>
      </c>
      <c r="B53" s="36">
        <v>177.9494366762984</v>
      </c>
      <c r="C53" s="42">
        <f t="shared" si="0"/>
        <v>100</v>
      </c>
      <c r="D53" s="36">
        <v>53</v>
      </c>
      <c r="E53" s="42">
        <f t="shared" si="0"/>
        <v>29.783741376158694</v>
      </c>
      <c r="F53" s="36">
        <v>67</v>
      </c>
      <c r="G53" s="42">
        <f t="shared" ref="G53" si="110">F53/$B53*100</f>
        <v>37.651144758540234</v>
      </c>
      <c r="H53" s="36">
        <v>43</v>
      </c>
      <c r="I53" s="42">
        <f t="shared" ref="I53" si="111">H53/$B53*100</f>
        <v>24.164167531600452</v>
      </c>
      <c r="J53" s="36">
        <v>52</v>
      </c>
      <c r="K53" s="42">
        <f t="shared" ref="K53" si="112">J53/$B53*100</f>
        <v>29.221783991702871</v>
      </c>
      <c r="N53" s="28"/>
    </row>
    <row r="54" spans="1:14" s="45" customFormat="1" ht="12.75" x14ac:dyDescent="0.2">
      <c r="A54" s="54" t="s">
        <v>25</v>
      </c>
      <c r="B54" s="36">
        <v>16561.380000000547</v>
      </c>
      <c r="C54" s="42">
        <f t="shared" si="0"/>
        <v>100</v>
      </c>
      <c r="D54" s="36">
        <v>2762</v>
      </c>
      <c r="E54" s="42">
        <f t="shared" si="0"/>
        <v>16.677354181836954</v>
      </c>
      <c r="F54" s="36">
        <v>4579</v>
      </c>
      <c r="G54" s="42">
        <f t="shared" ref="G54" si="113">F54/$B54*100</f>
        <v>27.648662128396602</v>
      </c>
      <c r="H54" s="36">
        <v>129</v>
      </c>
      <c r="I54" s="42">
        <f t="shared" ref="I54:I55" si="114">H54/$B54*100</f>
        <v>0.77892059719658469</v>
      </c>
      <c r="J54" s="36">
        <v>3088</v>
      </c>
      <c r="K54" s="42">
        <f t="shared" ref="K54:K55" si="115">J54/$B54*100</f>
        <v>18.645789179403515</v>
      </c>
      <c r="N54" s="28"/>
    </row>
    <row r="55" spans="1:14" s="45" customFormat="1" ht="12.75" x14ac:dyDescent="0.2">
      <c r="A55" s="54" t="s">
        <v>86</v>
      </c>
      <c r="B55" s="36">
        <v>243</v>
      </c>
      <c r="C55" s="42">
        <f t="shared" si="0"/>
        <v>100</v>
      </c>
      <c r="D55" s="36">
        <v>40</v>
      </c>
      <c r="E55" s="42">
        <f t="shared" si="0"/>
        <v>16.460905349794238</v>
      </c>
      <c r="F55" s="36">
        <v>90</v>
      </c>
      <c r="G55" s="42">
        <f>F55/$B55*100</f>
        <v>37.037037037037038</v>
      </c>
      <c r="H55" s="36">
        <v>28</v>
      </c>
      <c r="I55" s="42">
        <f t="shared" si="114"/>
        <v>11.522633744855968</v>
      </c>
      <c r="J55" s="36">
        <v>71</v>
      </c>
      <c r="K55" s="42">
        <f t="shared" si="115"/>
        <v>29.218106995884774</v>
      </c>
      <c r="N55" s="28"/>
    </row>
    <row r="56" spans="1:14" s="45" customFormat="1" ht="13.5" thickBot="1" x14ac:dyDescent="0.25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N56" s="28"/>
    </row>
    <row r="57" spans="1:14" ht="12.75" x14ac:dyDescent="0.2">
      <c r="A57" s="23" t="s">
        <v>38</v>
      </c>
      <c r="B57" s="4"/>
      <c r="C57" s="4"/>
      <c r="D57" s="4"/>
      <c r="E57" s="4"/>
      <c r="F57" s="4"/>
      <c r="G57" s="4"/>
      <c r="H57" s="4"/>
      <c r="I57" s="4"/>
      <c r="J57" s="4"/>
      <c r="K57" s="4"/>
      <c r="N57" s="27"/>
    </row>
    <row r="58" spans="1:14" ht="12.75" x14ac:dyDescent="0.2">
      <c r="A58" s="24" t="s">
        <v>39</v>
      </c>
      <c r="B58" s="2"/>
      <c r="C58" s="2"/>
      <c r="D58" s="2"/>
      <c r="E58" s="2"/>
      <c r="F58" s="2"/>
      <c r="G58" s="2"/>
      <c r="H58" s="2"/>
      <c r="I58" s="2"/>
      <c r="J58" s="2"/>
      <c r="K58" s="2"/>
      <c r="N58" s="27"/>
    </row>
    <row r="59" spans="1:14" ht="12.75" x14ac:dyDescent="0.2">
      <c r="A59" s="25" t="s">
        <v>65</v>
      </c>
      <c r="B59" s="2"/>
      <c r="C59" s="2"/>
      <c r="D59" s="2"/>
      <c r="E59" s="2"/>
      <c r="F59" s="2"/>
      <c r="G59" s="2"/>
      <c r="H59" s="2"/>
      <c r="I59" s="2"/>
      <c r="J59" s="2"/>
      <c r="K59" s="2"/>
      <c r="N59" s="27"/>
    </row>
    <row r="60" spans="1:14" ht="12.75" x14ac:dyDescent="0.2">
      <c r="A60" s="14"/>
      <c r="N60" s="27"/>
    </row>
    <row r="61" spans="1:14" ht="12.75" x14ac:dyDescent="0.2">
      <c r="N61" s="27"/>
    </row>
  </sheetData>
  <pageMargins left="0.7" right="0.7" top="0.75" bottom="0.75" header="0.3" footer="0.3"/>
  <pageSetup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Notes</vt:lpstr>
      <vt:lpstr>Selected Characteristics</vt:lpstr>
      <vt:lpstr>By Community</vt:lpstr>
      <vt:lpstr>'By Community'!Print_Area</vt:lpstr>
      <vt:lpstr>Notes!Print_Area</vt:lpstr>
      <vt:lpstr>'Selected Characteristics'!Print_Area</vt:lpstr>
    </vt:vector>
  </TitlesOfParts>
  <Company>NWT Bureau of Statistics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Wourms</dc:creator>
  <cp:lastModifiedBy>Jeff Barichello</cp:lastModifiedBy>
  <cp:lastPrinted>2020-02-07T21:15:57Z</cp:lastPrinted>
  <dcterms:created xsi:type="dcterms:W3CDTF">2004-04-20T21:48:20Z</dcterms:created>
  <dcterms:modified xsi:type="dcterms:W3CDTF">2020-02-07T21:47:13Z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56b5c729-b3ce-443b-b216-d0e1cc529aec</vt:lpwstr>
  </property>
</Properties>
</file>